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e5be81d43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èse" sheetId="1" r:id="R94217bea5e874f67"/>
    <x:sheet xmlns:r="http://schemas.openxmlformats.org/officeDocument/2006/relationships" name="Références" sheetId="2" r:id="Rc6839a267e274958"/>
    <x:sheet xmlns:r="http://schemas.openxmlformats.org/officeDocument/2006/relationships" name="Critères et sources" sheetId="3" r:id="R43c6fa5f931f42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dd/mm/yyyy"/>
    <x:numFmt numFmtId="202" formatCode="0.0%"/>
    <x:numFmt numFmtId="203" formatCode="#,##0"/>
  </x:numFmts>
  <x:fonts count="7">
    <x:font>
      <x:sz val="11"/>
      <x:name val="Carlito"/>
    </x:font>
    <x:font>
      <x:b/>
      <x:sz val="15"/>
      <x:color rgb="FF173A5E"/>
      <x:name val="Arial"/>
    </x:font>
    <x:font>
      <x:sz val="10"/>
      <x:color rgb="FF5E7283"/>
      <x:name val="Arial"/>
    </x:font>
    <x:font>
      <x:sz val="10"/>
      <x:color rgb="FF20394E"/>
      <x:name val="Arial"/>
    </x:font>
    <x:font>
      <x:b/>
      <x:sz val="10"/>
      <x:color rgb="FFFFFFFF"/>
      <x:name val="Arial"/>
    </x:font>
    <x:font>
      <x:sz val="10"/>
      <x:color rgb="FF0057A8"/>
      <x:name val="Arial"/>
    </x:font>
    <x:font>
      <x:b/>
      <x:sz val="10"/>
      <x:color rgb="FF173A5E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A5E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CBD8E2"/>
      </x:bottom>
      <x:diagonal/>
    </x:border>
    <x:border>
      <x:left/>
      <x:right/>
      <x:top style="thin">
        <x:color rgb="FFCBD8E2"/>
      </x:top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 applyAlignment="1">
      <x:alignment vertical="top" wrapText="1"/>
    </x:xf>
    <x:xf numFmtId="201" fontId="3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200" fontId="3" fillId="0" borderId="0" xfId="0" applyNumberFormat="1" applyFont="1" applyFill="1" applyBorder="1" applyAlignment="1">
      <x:alignment horizontal="right" vertical="top" wrapText="1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2" fontId="3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203" fontId="3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3" fillId="0" borderId="1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200" fontId="3" fillId="0" borderId="0" xfId="0" applyNumberFormat="1" applyFont="1" applyFill="1" applyBorder="1" applyAlignment="1">
      <x:alignment vertical="top"/>
    </x:xf>
  </x:cellXfs>
  <x:cellStyles count="1">
    <x:cellStyle name="Normal" xfId="0"/>
  </x:cellStyles>
  <x:dxfs count="4"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595959"/>
      </x:font>
      <x:fill>
        <x:patternFill patternType="solid">
          <x:bgColor rgb="FFE7E6E6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b460eef6c471f" /><Relationship Type="http://schemas.openxmlformats.org/officeDocument/2006/relationships/theme" Target="/xl/theme/theme1.xml" Id="Rdee60f751cad4005" /><Relationship Type="http://schemas.openxmlformats.org/officeDocument/2006/relationships/sharedStrings" Target="/xl/sharedStrings.xml" Id="R9ce4e38cd43b4320" /><Relationship Type="http://schemas.openxmlformats.org/officeDocument/2006/relationships/worksheet" Target="/xl/worksheets/sheet1.xml" Id="R94217bea5e874f67" /><Relationship Type="http://schemas.openxmlformats.org/officeDocument/2006/relationships/worksheet" Target="/xl/worksheets/sheet2.xml" Id="Rc6839a267e274958" /><Relationship Type="http://schemas.openxmlformats.org/officeDocument/2006/relationships/worksheet" Target="/xl/worksheets/sheet3.xml" Id="R43c6fa5f931f42f3" /></Relationships>
</file>

<file path=xl/tables/table1.xml><?xml version="1.0" encoding="utf-8"?>
<x:table xmlns:x="http://schemas.openxmlformats.org/spreadsheetml/2006/main" id="1" name="ReferencesEnergie" displayName="ReferencesEnergie" ref="A5:AE1793" headerRowCount="1" totalsRowCount="0" totalsRowShown="0">
  <x:autoFilter ref="A5:AE1793"/>
  <x:tableColumns count="31">
    <x:tableColumn id="1" name="Référence"/>
    <x:tableColumn id="2" name="Fabricant réel"/>
    <x:tableColumn id="3" name="Marque ou sélection du site"/>
    <x:tableColumn id="4" name="Désignation"/>
    <x:tableColumn id="5" name="Nature de l’élément"/>
    <x:tableColumn id="6" name="Périmètre"/>
    <x:tableColumn id="7" name="Statut documentaire"/>
    <x:tableColumn id="8" name="Déclaration fabricant"/>
    <x:tableColumn id="9" name="Motif du statut"/>
    <x:tableColumn id="10" name="Configuration et version"/>
    <x:tableColumn id="11" name="Veille publiée (W)"/>
    <x:tableColumn id="12" name="Qualificatif de la valeur"/>
    <x:tableColumn id="13" name="Arrêt publié (W)"/>
    <x:tableColumn id="14" name="Veille réseau publiée (W)"/>
    <x:tableColumn id="15" name="Délai de veille (min)"/>
    <x:tableColumn id="16" name="Mode retenu pour le calcul"/>
    <x:tableColumn id="17" name="Seuil 2026 (W)"/>
    <x:tableColumn id="18" name="Comparaison numérique 2026"/>
    <x:tableColumn id="19" name="Seuil au 09/05/2027 (W)"/>
    <x:tableColumn id="20" name="Comparaison numérique 2027"/>
    <x:tableColumn id="21" name="Autre valeur brute"/>
    <x:tableColumn id="22" name="Unité et sens"/>
    <x:tableColumn id="23" name="Source de preuve"/>
    <x:tableColumn id="24" name="Document et page"/>
    <x:tableColumn id="25" name="Vérifié le"/>
    <x:tableColumn id="26" name="Lien fabricant"/>
    <x:tableColumn id="27" name="Fiche locale"/>
    <x:tableColumn id="28" name="Fiche parent"/>
    <x:tableColumn id="29" name="Action requise"/>
    <x:tableColumn id="30" name="Mise sur marché"/>
    <x:tableColumn id="31" name="Conditions de mesur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5ae49484f464b50" /></Relationships>
</file>

<file path=xl/worksheets/sheet1.xml><?xml version="1.0" encoding="utf-8"?>
<x:worksheet xmlns:x="http://schemas.openxmlformats.org/spreadsheetml/2006/main">
  <x:sheetPr>
    <x:tabColor rgb="FF173A5E"/>
  </x:sheetPr>
  <x:sheetViews>
    <x:sheetView showGridLines="0" workbookViewId="0"/>
  </x:sheetViews>
  <x:sheetFormatPr defaultRowHeight="15"/>
  <x:cols>
    <x:col min="1" max="1" width="37" hidden="0" customWidth="1"/>
    <x:col min="2" max="2" width="16" hidden="0" customWidth="1"/>
    <x:col min="3" max="3" width="14" hidden="0" customWidth="1"/>
    <x:col min="4" max="4" width="17" hidden="0" customWidth="1"/>
    <x:col min="5" max="5" width="17" hidden="0" customWidth="1"/>
    <x:col min="6" max="6" width="17" hidden="0" customWidth="1"/>
    <x:col min="7" max="7" width="3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2" customHeight="1">
      <x:c r="A1" s="16"/>
      <x:c r="B1" s="16"/>
      <x:c r="C1" s="16"/>
      <x:c r="D1" s="16"/>
      <x:c r="E1" s="16"/>
      <x:c r="F1" s="16"/>
      <x:c r="G1" s="16"/>
      <x:c r="H1" s="16"/>
      <x:c r="I1" s="16"/>
      <x:c r="J1" s="16"/>
      <x:c r="K1" s="16"/>
      <x:c r="L1" s="16"/>
      <x:c r="M1" s="16"/>
    </x:row>
    <x:row r="2" ht="22" customHeight="1">
      <x:c r="A2" s="17" t="str">
        <x:v>Énergie des références Control Access</x:v>
      </x:c>
      <x:c r="B2" s="16"/>
      <x:c r="C2" s="16"/>
      <x:c r="D2" s="16"/>
      <x:c r="E2" s="16"/>
      <x:c r="F2" s="16"/>
      <x:c r="G2" s="16"/>
      <x:c r="H2" s="16"/>
      <x:c r="I2" s="16"/>
      <x:c r="J2" s="16"/>
      <x:c r="K2" s="16"/>
      <x:c r="L2" s="16"/>
      <x:c r="M2" s="16"/>
    </x:row>
    <x:row r="3" ht="22" customHeight="1">
      <x:c r="A3" s="19" t="str">
        <x:v>État du 25 octobre 2026. Règlement (UE) 2023/826 modifié par (UE) 2025/2262.</x:v>
      </x:c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</x:row>
    <x:row r="4" ht="22" customHeight="1">
      <x:c r="A4" s="16"/>
      <x:c r="B4" s="16"/>
      <x:c r="C4" s="16"/>
      <x:c r="D4" s="16"/>
      <x:c r="E4" s="16"/>
      <x:c r="F4" s="16"/>
      <x:c r="G4" s="16"/>
      <x:c r="H4" s="16"/>
      <x:c r="I4" s="16"/>
      <x:c r="J4" s="16"/>
      <x:c r="K4" s="16"/>
      <x:c r="L4" s="16"/>
      <x:c r="M4" s="16"/>
    </x:row>
    <x:row r="5" ht="22" customHeight="1">
      <x:c r="A5" s="11" t="str">
        <x:v>Statut documentaire</x:v>
      </x:c>
      <x:c r="B5" s="11" t="str">
        <x:v>Références</x:v>
      </x:c>
      <x:c r="C5" s="11" t="str">
        <x:v>Part du total</x:v>
      </x:c>
      <x:c r="D5" s="16"/>
      <x:c r="E5" s="16"/>
      <x:c r="F5" s="16"/>
      <x:c r="G5" s="16"/>
      <x:c r="H5" s="28" t="str">
        <x:v>Portée du bilan</x:v>
      </x:c>
      <x:c r="I5" s="16"/>
      <x:c r="J5" s="16"/>
      <x:c r="K5" s="16"/>
      <x:c r="L5" s="16"/>
      <x:c r="M5" s="16"/>
    </x:row>
    <x:row r="6" ht="22" customHeight="1">
      <x:c r="A6" s="16" t="str">
        <x:v>Conformité documentée</x:v>
      </x:c>
      <x:c r="B6" s="25" t="n">
        <x:f>COUNTIFS('Références'!$G$6:$G$1793,A6)</x:f>
        <x:v>0</x:v>
      </x:c>
      <x:c r="C6" s="24" t="n">
        <x:f>B6/$B$11</x:f>
        <x:v>0</x:v>
      </x:c>
      <x:c r="D6" s="16"/>
      <x:c r="E6" s="16"/>
      <x:c r="F6" s="16"/>
      <x:c r="G6" s="16"/>
      <x:c r="H6" s="29" t="str">
        <x:v>Aucune conformité globale n’a pu être validée sur les pièces réunies.</x:v>
      </x:c>
      <x:c r="I6" s="29"/>
      <x:c r="J6" s="29"/>
      <x:c r="K6" s="29"/>
      <x:c r="L6" s="29"/>
      <x:c r="M6" s="29"/>
    </x:row>
    <x:row r="7" ht="22" customHeight="1">
      <x:c r="A7" s="16" t="str">
        <x:v>Écart documenté</x:v>
      </x:c>
      <x:c r="B7" s="25" t="n">
        <x:f>COUNTIFS('Références'!$G$6:$G$1793,A7)</x:f>
        <x:v>0</x:v>
      </x:c>
      <x:c r="C7" s="24" t="n">
        <x:f>B7/$B$11</x:f>
        <x:v>0</x:v>
      </x:c>
      <x:c r="D7" s="16"/>
      <x:c r="E7" s="16"/>
      <x:c r="F7" s="16"/>
      <x:c r="G7" s="16"/>
      <x:c r="H7" s="29" t="str">
        <x:v>Les déclarations fabricant sont conservées sans changer le statut « À vérifier ».</x:v>
      </x:c>
      <x:c r="I7" s="29"/>
      <x:c r="J7" s="29"/>
      <x:c r="K7" s="29"/>
      <x:c r="L7" s="29"/>
      <x:c r="M7" s="29"/>
    </x:row>
    <x:row r="8" ht="22" customHeight="1">
      <x:c r="A8" s="16" t="str">
        <x:v>Hors périmètre</x:v>
      </x:c>
      <x:c r="B8" s="25" t="n">
        <x:f>COUNTIFS('Références'!$G$6:$G$1793,A8)</x:f>
        <x:v>36</x:v>
      </x:c>
      <x:c r="C8" s="24" t="n">
        <x:f>B8/$B$11</x:f>
        <x:v>0.020134228187919462</x:v>
      </x:c>
      <x:c r="D8" s="16"/>
      <x:c r="E8" s="16"/>
      <x:c r="F8" s="16"/>
      <x:c r="G8" s="16"/>
      <x:c r="H8" s="29" t="str">
        <x:v>Une valeur sous le seuil ne suffit pas à établir toutes les obligations.</x:v>
      </x:c>
      <x:c r="I8" s="29"/>
      <x:c r="J8" s="29"/>
      <x:c r="K8" s="29"/>
      <x:c r="L8" s="29"/>
      <x:c r="M8" s="29"/>
    </x:row>
    <x:row r="9" ht="22" customHeight="1">
      <x:c r="A9" s="16" t="str">
        <x:v>À vérifier</x:v>
      </x:c>
      <x:c r="B9" s="25" t="n">
        <x:f>COUNTIFS('Références'!$G$6:$G$1793,A9)</x:f>
        <x:v>1752</x:v>
      </x:c>
      <x:c r="C9" s="24" t="n">
        <x:f>B9/$B$11</x:f>
        <x:v>0.9798657718120806</x:v>
      </x:c>
      <x:c r="D9" s="16"/>
      <x:c r="E9" s="16"/>
      <x:c r="F9" s="16"/>
      <x:c r="G9" s="16"/>
      <x:c r="H9" s="29" t="str">
        <x:v>Les pièces mécaniques passives sont distinguées des composants à intégrer.</x:v>
      </x:c>
      <x:c r="I9" s="29"/>
      <x:c r="J9" s="29"/>
      <x:c r="K9" s="29"/>
      <x:c r="L9" s="29"/>
      <x:c r="M9" s="29"/>
    </x:row>
    <x:row r="10" ht="22" customHeight="1">
      <x:c r="A10" s="16"/>
      <x:c r="B10" s="25"/>
      <x:c r="C10" s="16"/>
      <x:c r="D10" s="16"/>
      <x:c r="E10" s="16"/>
      <x:c r="F10" s="16"/>
      <x:c r="G10" s="16"/>
      <x:c r="H10" s="29" t="str">
        <x:v>Les seuils concernent un mode, une configuration et une date applicables.</x:v>
      </x:c>
      <x:c r="I10" s="29"/>
      <x:c r="J10" s="29"/>
      <x:c r="K10" s="29"/>
      <x:c r="L10" s="29"/>
      <x:c r="M10" s="29"/>
    </x:row>
    <x:row r="11" ht="22" customHeight="1">
      <x:c r="A11" s="26" t="str">
        <x:v>Références inventoriées</x:v>
      </x:c>
      <x:c r="B11" s="27" t="n">
        <x:f>COUNTA('Références'!$A$6:$A$1793)</x:f>
        <x:v>1788</x:v>
      </x:c>
      <x:c r="C11" s="26"/>
      <x:c r="D11" s="16"/>
      <x:c r="E11" s="16"/>
      <x:c r="F11" s="16"/>
      <x:c r="G11" s="16"/>
      <x:c r="H11" s="29" t="str">
        <x:v>Les fiches locales ouvrent le serveur du projet sur 127.0.0.1:8788.</x:v>
      </x:c>
      <x:c r="I11" s="29"/>
      <x:c r="J11" s="29"/>
      <x:c r="K11" s="29"/>
      <x:c r="L11" s="29"/>
      <x:c r="M11" s="29"/>
    </x:row>
    <x:row r="12" ht="22" customHeight="1">
      <x:c r="A12" s="16" t="str">
        <x:v>Total des quatre statuts</x:v>
      </x:c>
      <x:c r="B12" s="25" t="n">
        <x:f>SUM(B6:B9)</x:f>
        <x:v>1788</x:v>
      </x:c>
      <x:c r="C12" s="16"/>
      <x:c r="D12" s="16"/>
      <x:c r="E12" s="16"/>
      <x:c r="F12" s="16"/>
      <x:c r="G12" s="16"/>
      <x:c r="H12" s="16"/>
      <x:c r="I12" s="16"/>
      <x:c r="J12" s="16"/>
      <x:c r="K12" s="16"/>
      <x:c r="L12" s="16"/>
      <x:c r="M12" s="16"/>
    </x:row>
    <x:row r="13" ht="22" customHeight="1">
      <x:c r="A13" s="16" t="str">
        <x:v>Écart de couverture</x:v>
      </x:c>
      <x:c r="B13" s="25" t="n">
        <x:f>B11-B12</x:f>
        <x:v>0</x:v>
      </x:c>
      <x:c r="C13" s="16"/>
      <x:c r="D13" s="16"/>
      <x:c r="E13" s="16"/>
      <x:c r="F13" s="16"/>
      <x:c r="G13" s="16"/>
      <x:c r="H13" s="16"/>
      <x:c r="I13" s="16"/>
      <x:c r="J13" s="16"/>
      <x:c r="K13" s="16"/>
      <x:c r="L13" s="16"/>
      <x:c r="M13" s="16"/>
    </x:row>
    <x:row r="14" ht="22" customHeight="1">
      <x:c r="A14" s="16" t="str">
        <x:v>Valeurs de veille publiées (W)</x:v>
      </x:c>
      <x:c r="B14" s="25" t="n">
        <x:f>COUNT('Références'!$K$6:$K$1793)</x:f>
        <x:v>10</x:v>
      </x:c>
      <x:c r="C14" s="16"/>
      <x:c r="D14" s="16"/>
      <x:c r="E14" s="16"/>
      <x:c r="F14" s="16"/>
      <x:c r="G14" s="16"/>
      <x:c r="H14" s="16"/>
      <x:c r="I14" s="16"/>
      <x:c r="J14" s="16"/>
      <x:c r="K14" s="16"/>
      <x:c r="L14" s="16"/>
      <x:c r="M14" s="16"/>
    </x:row>
    <x:row r="15" ht="22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  <x:c r="K15" s="16"/>
      <x:c r="L15" s="16"/>
      <x:c r="M15" s="16"/>
    </x:row>
    <x:row r="16" ht="22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6"/>
      <x:c r="L16" s="16"/>
      <x:c r="M16" s="16"/>
    </x:row>
    <x:row r="17" ht="38" customHeight="1">
      <x:c r="A17" s="11" t="str">
        <x:v>Fabricant réel</x:v>
      </x:c>
      <x:c r="B17" s="11" t="str">
        <x:v>Total</x:v>
      </x:c>
      <x:c r="C17" s="11" t="str">
        <x:v>Conformité documentée</x:v>
      </x:c>
      <x:c r="D17" s="11" t="str">
        <x:v>Écart documenté</x:v>
      </x:c>
      <x:c r="E17" s="11" t="str">
        <x:v>Hors périmètre</x:v>
      </x:c>
      <x:c r="F17" s="11" t="str">
        <x:v>À vérifier</x:v>
      </x:c>
      <x:c r="G17" s="16"/>
      <x:c r="H17" s="16"/>
      <x:c r="I17" s="16"/>
      <x:c r="J17" s="16"/>
      <x:c r="K17" s="16"/>
      <x:c r="L17" s="16"/>
      <x:c r="M17" s="16"/>
    </x:row>
    <x:row r="18" ht="22" customHeight="1">
      <x:c r="A18" s="16" t="str">
        <x:v>À confirmer</x:v>
      </x:c>
      <x:c r="B18" s="25" t="n">
        <x:f>COUNTIFS('Références'!$B$6:$B$1793,A18)</x:f>
        <x:v>8</x:v>
      </x:c>
      <x:c r="C18" s="25" t="n">
        <x:f>COUNTIFS('Références'!$B$6:$B$1793,A18,'Références'!$G$6:$G$1793,"Conformité documentée")</x:f>
        <x:v>0</x:v>
      </x:c>
      <x:c r="D18" s="25" t="n">
        <x:f>COUNTIFS('Références'!$B$6:$B$1793,A18,'Références'!$G$6:$G$1793,"Écart documenté")</x:f>
        <x:v>0</x:v>
      </x:c>
      <x:c r="E18" s="25" t="n">
        <x:f>COUNTIFS('Références'!$B$6:$B$1793,A18,'Références'!$G$6:$G$1793,"Hors périmètre")</x:f>
        <x:v>0</x:v>
      </x:c>
      <x:c r="F18" s="25" t="n">
        <x:f>COUNTIFS('Références'!$B$6:$B$1793,A18,'Références'!$G$6:$G$1793,"À vérifier")</x:f>
        <x:v>8</x:v>
      </x:c>
      <x:c r="G18" s="16"/>
      <x:c r="H18" s="16"/>
      <x:c r="I18" s="16"/>
      <x:c r="J18" s="16"/>
      <x:c r="K18" s="16"/>
      <x:c r="L18" s="16"/>
      <x:c r="M18" s="16"/>
    </x:row>
    <x:row r="19" ht="22" customHeight="1">
      <x:c r="A19" s="16" t="str">
        <x:v>ABEXO / AB TECNO</x:v>
      </x:c>
      <x:c r="B19" s="25" t="n">
        <x:f>COUNTIFS('Références'!$B$6:$B$1793,A19)</x:f>
        <x:v>137</x:v>
      </x:c>
      <x:c r="C19" s="25" t="n">
        <x:f>COUNTIFS('Références'!$B$6:$B$1793,A19,'Références'!$G$6:$G$1793,"Conformité documentée")</x:f>
        <x:v>0</x:v>
      </x:c>
      <x:c r="D19" s="25" t="n">
        <x:f>COUNTIFS('Références'!$B$6:$B$1793,A19,'Références'!$G$6:$G$1793,"Écart documenté")</x:f>
        <x:v>0</x:v>
      </x:c>
      <x:c r="E19" s="25" t="n">
        <x:f>COUNTIFS('Références'!$B$6:$B$1793,A19,'Références'!$G$6:$G$1793,"Hors périmètre")</x:f>
        <x:v>0</x:v>
      </x:c>
      <x:c r="F19" s="25" t="n">
        <x:f>COUNTIFS('Références'!$B$6:$B$1793,A19,'Références'!$G$6:$G$1793,"À vérifier")</x:f>
        <x:v>137</x:v>
      </x:c>
      <x:c r="G19" s="16"/>
      <x:c r="H19" s="16"/>
      <x:c r="I19" s="16"/>
      <x:c r="J19" s="16"/>
      <x:c r="K19" s="16"/>
      <x:c r="L19" s="16"/>
      <x:c r="M19" s="16"/>
    </x:row>
    <x:row r="20" ht="22" customHeight="1">
      <x:c r="A20" s="16" t="str">
        <x:v>ACIE</x:v>
      </x:c>
      <x:c r="B20" s="25" t="n">
        <x:f>COUNTIFS('Références'!$B$6:$B$1793,A20)</x:f>
        <x:v>73</x:v>
      </x:c>
      <x:c r="C20" s="25" t="n">
        <x:f>COUNTIFS('Références'!$B$6:$B$1793,A20,'Références'!$G$6:$G$1793,"Conformité documentée")</x:f>
        <x:v>0</x:v>
      </x:c>
      <x:c r="D20" s="25" t="n">
        <x:f>COUNTIFS('Références'!$B$6:$B$1793,A20,'Références'!$G$6:$G$1793,"Écart documenté")</x:f>
        <x:v>0</x:v>
      </x:c>
      <x:c r="E20" s="25" t="n">
        <x:f>COUNTIFS('Références'!$B$6:$B$1793,A20,'Références'!$G$6:$G$1793,"Hors périmètre")</x:f>
        <x:v>0</x:v>
      </x:c>
      <x:c r="F20" s="25" t="n">
        <x:f>COUNTIFS('Références'!$B$6:$B$1793,A20,'Références'!$G$6:$G$1793,"À vérifier")</x:f>
        <x:v>73</x:v>
      </x:c>
      <x:c r="G20" s="16"/>
      <x:c r="H20" s="16"/>
      <x:c r="I20" s="16"/>
      <x:c r="J20" s="16"/>
      <x:c r="K20" s="16"/>
      <x:c r="L20" s="16"/>
      <x:c r="M20" s="16"/>
    </x:row>
    <x:row r="21" ht="22" customHeight="1">
      <x:c r="A21" s="16" t="str">
        <x:v>ACM</x:v>
      </x:c>
      <x:c r="B21" s="25" t="n">
        <x:f>COUNTIFS('Références'!$B$6:$B$1793,A21)</x:f>
        <x:v>45</x:v>
      </x:c>
      <x:c r="C21" s="25" t="n">
        <x:f>COUNTIFS('Références'!$B$6:$B$1793,A21,'Références'!$G$6:$G$1793,"Conformité documentée")</x:f>
        <x:v>0</x:v>
      </x:c>
      <x:c r="D21" s="25" t="n">
        <x:f>COUNTIFS('Références'!$B$6:$B$1793,A21,'Références'!$G$6:$G$1793,"Écart documenté")</x:f>
        <x:v>0</x:v>
      </x:c>
      <x:c r="E21" s="25" t="n">
        <x:f>COUNTIFS('Références'!$B$6:$B$1793,A21,'Références'!$G$6:$G$1793,"Hors périmètre")</x:f>
        <x:v>0</x:v>
      </x:c>
      <x:c r="F21" s="25" t="n">
        <x:f>COUNTIFS('Références'!$B$6:$B$1793,A21,'Références'!$G$6:$G$1793,"À vérifier")</x:f>
        <x:v>45</x:v>
      </x:c>
      <x:c r="G21" s="16"/>
      <x:c r="H21" s="16"/>
      <x:c r="I21" s="16"/>
      <x:c r="J21" s="16"/>
      <x:c r="K21" s="16"/>
      <x:c r="L21" s="16"/>
      <x:c r="M21" s="16"/>
    </x:row>
    <x:row r="22" ht="22" customHeight="1">
      <x:c r="A22" s="16" t="str">
        <x:v>ASO Safety Solutions</x:v>
      </x:c>
      <x:c r="B22" s="25" t="n">
        <x:f>COUNTIFS('Références'!$B$6:$B$1793,A22)</x:f>
        <x:v>50</x:v>
      </x:c>
      <x:c r="C22" s="25" t="n">
        <x:f>COUNTIFS('Références'!$B$6:$B$1793,A22,'Références'!$G$6:$G$1793,"Conformité documentée")</x:f>
        <x:v>0</x:v>
      </x:c>
      <x:c r="D22" s="25" t="n">
        <x:f>COUNTIFS('Références'!$B$6:$B$1793,A22,'Références'!$G$6:$G$1793,"Écart documenté")</x:f>
        <x:v>0</x:v>
      </x:c>
      <x:c r="E22" s="25" t="n">
        <x:f>COUNTIFS('Références'!$B$6:$B$1793,A22,'Références'!$G$6:$G$1793,"Hors périmètre")</x:f>
        <x:v>0</x:v>
      </x:c>
      <x:c r="F22" s="25" t="n">
        <x:f>COUNTIFS('Références'!$B$6:$B$1793,A22,'Références'!$G$6:$G$1793,"À vérifier")</x:f>
        <x:v>50</x:v>
      </x:c>
      <x:c r="G22" s="16"/>
      <x:c r="H22" s="16"/>
      <x:c r="I22" s="16"/>
      <x:c r="J22" s="16"/>
      <x:c r="K22" s="16"/>
      <x:c r="L22" s="16"/>
      <x:c r="M22" s="16"/>
    </x:row>
    <x:row r="23" ht="22" customHeight="1">
      <x:c r="A23" s="16" t="str">
        <x:v>Automatic Systems</x:v>
      </x:c>
      <x:c r="B23" s="25" t="n">
        <x:f>COUNTIFS('Références'!$B$6:$B$1793,A23)</x:f>
        <x:v>9</x:v>
      </x:c>
      <x:c r="C23" s="25" t="n">
        <x:f>COUNTIFS('Références'!$B$6:$B$1793,A23,'Références'!$G$6:$G$1793,"Conformité documentée")</x:f>
        <x:v>0</x:v>
      </x:c>
      <x:c r="D23" s="25" t="n">
        <x:f>COUNTIFS('Références'!$B$6:$B$1793,A23,'Références'!$G$6:$G$1793,"Écart documenté")</x:f>
        <x:v>0</x:v>
      </x:c>
      <x:c r="E23" s="25" t="n">
        <x:f>COUNTIFS('Références'!$B$6:$B$1793,A23,'Références'!$G$6:$G$1793,"Hors périmètre")</x:f>
        <x:v>0</x:v>
      </x:c>
      <x:c r="F23" s="25" t="n">
        <x:f>COUNTIFS('Références'!$B$6:$B$1793,A23,'Références'!$G$6:$G$1793,"À vérifier")</x:f>
        <x:v>9</x:v>
      </x:c>
      <x:c r="G23" s="16"/>
      <x:c r="H23" s="16"/>
      <x:c r="I23" s="16"/>
      <x:c r="J23" s="16"/>
      <x:c r="K23" s="16"/>
      <x:c r="L23" s="16"/>
      <x:c r="M23" s="16"/>
    </x:row>
    <x:row r="24" ht="22" customHeight="1">
      <x:c r="A24" s="16" t="str">
        <x:v>BEA Sensors</x:v>
      </x:c>
      <x:c r="B24" s="25" t="n">
        <x:f>COUNTIFS('Références'!$B$6:$B$1793,A24)</x:f>
        <x:v>29</x:v>
      </x:c>
      <x:c r="C24" s="25" t="n">
        <x:f>COUNTIFS('Références'!$B$6:$B$1793,A24,'Références'!$G$6:$G$1793,"Conformité documentée")</x:f>
        <x:v>0</x:v>
      </x:c>
      <x:c r="D24" s="25" t="n">
        <x:f>COUNTIFS('Références'!$B$6:$B$1793,A24,'Références'!$G$6:$G$1793,"Écart documenté")</x:f>
        <x:v>0</x:v>
      </x:c>
      <x:c r="E24" s="25" t="n">
        <x:f>COUNTIFS('Références'!$B$6:$B$1793,A24,'Références'!$G$6:$G$1793,"Hors périmètre")</x:f>
        <x:v>0</x:v>
      </x:c>
      <x:c r="F24" s="25" t="n">
        <x:f>COUNTIFS('Références'!$B$6:$B$1793,A24,'Références'!$G$6:$G$1793,"À vérifier")</x:f>
        <x:v>29</x:v>
      </x:c>
      <x:c r="G24" s="16"/>
      <x:c r="H24" s="16"/>
      <x:c r="I24" s="16"/>
      <x:c r="J24" s="16"/>
      <x:c r="K24" s="16"/>
      <x:c r="L24" s="16"/>
      <x:c r="M24" s="16"/>
    </x:row>
    <x:row r="25" ht="22" customHeight="1">
      <x:c r="A25" s="16" t="str">
        <x:v>BeeMatic</x:v>
      </x:c>
      <x:c r="B25" s="25" t="n">
        <x:f>COUNTIFS('Références'!$B$6:$B$1793,A25)</x:f>
        <x:v>29</x:v>
      </x:c>
      <x:c r="C25" s="25" t="n">
        <x:f>COUNTIFS('Références'!$B$6:$B$1793,A25,'Références'!$G$6:$G$1793,"Conformité documentée")</x:f>
        <x:v>0</x:v>
      </x:c>
      <x:c r="D25" s="25" t="n">
        <x:f>COUNTIFS('Références'!$B$6:$B$1793,A25,'Références'!$G$6:$G$1793,"Écart documenté")</x:f>
        <x:v>0</x:v>
      </x:c>
      <x:c r="E25" s="25" t="n">
        <x:f>COUNTIFS('Références'!$B$6:$B$1793,A25,'Références'!$G$6:$G$1793,"Hors périmètre")</x:f>
        <x:v>0</x:v>
      </x:c>
      <x:c r="F25" s="25" t="n">
        <x:f>COUNTIFS('Références'!$B$6:$B$1793,A25,'Références'!$G$6:$G$1793,"À vérifier")</x:f>
        <x:v>29</x:v>
      </x:c>
      <x:c r="G25" s="16"/>
      <x:c r="H25" s="16"/>
      <x:c r="I25" s="16"/>
      <x:c r="J25" s="16"/>
      <x:c r="K25" s="16"/>
      <x:c r="L25" s="16"/>
      <x:c r="M25" s="16"/>
    </x:row>
    <x:row r="26" ht="22" customHeight="1">
      <x:c r="A26" s="16" t="str">
        <x:v>BFT</x:v>
      </x:c>
      <x:c r="B26" s="25" t="n">
        <x:f>COUNTIFS('Références'!$B$6:$B$1793,A26)</x:f>
        <x:v>56</x:v>
      </x:c>
      <x:c r="C26" s="25" t="n">
        <x:f>COUNTIFS('Références'!$B$6:$B$1793,A26,'Références'!$G$6:$G$1793,"Conformité documentée")</x:f>
        <x:v>0</x:v>
      </x:c>
      <x:c r="D26" s="25" t="n">
        <x:f>COUNTIFS('Références'!$B$6:$B$1793,A26,'Références'!$G$6:$G$1793,"Écart documenté")</x:f>
        <x:v>0</x:v>
      </x:c>
      <x:c r="E26" s="25" t="n">
        <x:f>COUNTIFS('Références'!$B$6:$B$1793,A26,'Références'!$G$6:$G$1793,"Hors périmètre")</x:f>
        <x:v>0</x:v>
      </x:c>
      <x:c r="F26" s="25" t="n">
        <x:f>COUNTIFS('Références'!$B$6:$B$1793,A26,'Références'!$G$6:$G$1793,"À vérifier")</x:f>
        <x:v>56</x:v>
      </x:c>
      <x:c r="G26" s="16"/>
      <x:c r="H26" s="16"/>
      <x:c r="I26" s="16"/>
      <x:c r="J26" s="16"/>
      <x:c r="K26" s="16"/>
      <x:c r="L26" s="16"/>
      <x:c r="M26" s="16"/>
    </x:row>
    <x:row r="27" ht="22" customHeight="1">
      <x:c r="A27" s="16" t="str">
        <x:v>Bircher</x:v>
      </x:c>
      <x:c r="B27" s="25" t="n">
        <x:f>COUNTIFS('Références'!$B$6:$B$1793,A27)</x:f>
        <x:v>14</x:v>
      </x:c>
      <x:c r="C27" s="25" t="n">
        <x:f>COUNTIFS('Références'!$B$6:$B$1793,A27,'Références'!$G$6:$G$1793,"Conformité documentée")</x:f>
        <x:v>0</x:v>
      </x:c>
      <x:c r="D27" s="25" t="n">
        <x:f>COUNTIFS('Références'!$B$6:$B$1793,A27,'Références'!$G$6:$G$1793,"Écart documenté")</x:f>
        <x:v>0</x:v>
      </x:c>
      <x:c r="E27" s="25" t="n">
        <x:f>COUNTIFS('Références'!$B$6:$B$1793,A27,'Références'!$G$6:$G$1793,"Hors périmètre")</x:f>
        <x:v>0</x:v>
      </x:c>
      <x:c r="F27" s="25" t="n">
        <x:f>COUNTIFS('Références'!$B$6:$B$1793,A27,'Références'!$G$6:$G$1793,"À vérifier")</x:f>
        <x:v>14</x:v>
      </x:c>
      <x:c r="G27" s="16"/>
      <x:c r="H27" s="16"/>
      <x:c r="I27" s="16"/>
      <x:c r="J27" s="16"/>
      <x:c r="K27" s="16"/>
      <x:c r="L27" s="16"/>
      <x:c r="M27" s="16"/>
    </x:row>
    <x:row r="28" ht="22" customHeight="1">
      <x:c r="A28" s="16" t="str">
        <x:v>CAME</x:v>
      </x:c>
      <x:c r="B28" s="25" t="n">
        <x:f>COUNTIFS('Références'!$B$6:$B$1793,A28)</x:f>
        <x:v>30</x:v>
      </x:c>
      <x:c r="C28" s="25" t="n">
        <x:f>COUNTIFS('Références'!$B$6:$B$1793,A28,'Références'!$G$6:$G$1793,"Conformité documentée")</x:f>
        <x:v>0</x:v>
      </x:c>
      <x:c r="D28" s="25" t="n">
        <x:f>COUNTIFS('Références'!$B$6:$B$1793,A28,'Références'!$G$6:$G$1793,"Écart documenté")</x:f>
        <x:v>0</x:v>
      </x:c>
      <x:c r="E28" s="25" t="n">
        <x:f>COUNTIFS('Références'!$B$6:$B$1793,A28,'Références'!$G$6:$G$1793,"Hors périmètre")</x:f>
        <x:v>0</x:v>
      </x:c>
      <x:c r="F28" s="25" t="n">
        <x:f>COUNTIFS('Références'!$B$6:$B$1793,A28,'Références'!$G$6:$G$1793,"À vérifier")</x:f>
        <x:v>30</x:v>
      </x:c>
      <x:c r="G28" s="16"/>
      <x:c r="H28" s="16"/>
      <x:c r="I28" s="16"/>
      <x:c r="J28" s="16"/>
      <x:c r="K28" s="16"/>
      <x:c r="L28" s="16"/>
      <x:c r="M28" s="16"/>
    </x:row>
    <x:row r="29" ht="22" customHeight="1">
      <x:c r="A29" s="16" t="str">
        <x:v>Doorgate</x:v>
      </x:c>
      <x:c r="B29" s="25" t="n">
        <x:f>COUNTIFS('Références'!$B$6:$B$1793,A29)</x:f>
        <x:v>10</x:v>
      </x:c>
      <x:c r="C29" s="25" t="n">
        <x:f>COUNTIFS('Références'!$B$6:$B$1793,A29,'Références'!$G$6:$G$1793,"Conformité documentée")</x:f>
        <x:v>0</x:v>
      </x:c>
      <x:c r="D29" s="25" t="n">
        <x:f>COUNTIFS('Références'!$B$6:$B$1793,A29,'Références'!$G$6:$G$1793,"Écart documenté")</x:f>
        <x:v>0</x:v>
      </x:c>
      <x:c r="E29" s="25" t="n">
        <x:f>COUNTIFS('Références'!$B$6:$B$1793,A29,'Références'!$G$6:$G$1793,"Hors périmètre")</x:f>
        <x:v>0</x:v>
      </x:c>
      <x:c r="F29" s="25" t="n">
        <x:f>COUNTIFS('Références'!$B$6:$B$1793,A29,'Références'!$G$6:$G$1793,"À vérifier")</x:f>
        <x:v>10</x:v>
      </x:c>
      <x:c r="G29" s="16"/>
      <x:c r="H29" s="16"/>
      <x:c r="I29" s="16"/>
      <x:c r="J29" s="16"/>
      <x:c r="K29" s="16"/>
      <x:c r="L29" s="16"/>
      <x:c r="M29" s="16"/>
    </x:row>
    <x:row r="30" ht="22" customHeight="1">
      <x:c r="A30" s="16" t="str">
        <x:v>Easyporte</x:v>
      </x:c>
      <x:c r="B30" s="25" t="n">
        <x:f>COUNTIFS('Références'!$B$6:$B$1793,A30)</x:f>
        <x:v>27</x:v>
      </x:c>
      <x:c r="C30" s="25" t="n">
        <x:f>COUNTIFS('Références'!$B$6:$B$1793,A30,'Références'!$G$6:$G$1793,"Conformité documentée")</x:f>
        <x:v>0</x:v>
      </x:c>
      <x:c r="D30" s="25" t="n">
        <x:f>COUNTIFS('Références'!$B$6:$B$1793,A30,'Références'!$G$6:$G$1793,"Écart documenté")</x:f>
        <x:v>0</x:v>
      </x:c>
      <x:c r="E30" s="25" t="n">
        <x:f>COUNTIFS('Références'!$B$6:$B$1793,A30,'Références'!$G$6:$G$1793,"Hors périmètre")</x:f>
        <x:v>0</x:v>
      </x:c>
      <x:c r="F30" s="25" t="n">
        <x:f>COUNTIFS('Références'!$B$6:$B$1793,A30,'Références'!$G$6:$G$1793,"À vérifier")</x:f>
        <x:v>27</x:v>
      </x:c>
      <x:c r="G30" s="16"/>
      <x:c r="H30" s="16"/>
      <x:c r="I30" s="16"/>
      <x:c r="J30" s="16"/>
      <x:c r="K30" s="16"/>
      <x:c r="L30" s="16"/>
      <x:c r="M30" s="16"/>
    </x:row>
    <x:row r="31" ht="22" customHeight="1">
      <x:c r="A31" s="16" t="str">
        <x:v>ELBAC</x:v>
      </x:c>
      <x:c r="B31" s="25" t="n">
        <x:f>COUNTIFS('Références'!$B$6:$B$1793,A31)</x:f>
        <x:v>39</x:v>
      </x:c>
      <x:c r="C31" s="25" t="n">
        <x:f>COUNTIFS('Références'!$B$6:$B$1793,A31,'Références'!$G$6:$G$1793,"Conformité documentée")</x:f>
        <x:v>0</x:v>
      </x:c>
      <x:c r="D31" s="25" t="n">
        <x:f>COUNTIFS('Références'!$B$6:$B$1793,A31,'Références'!$G$6:$G$1793,"Écart documenté")</x:f>
        <x:v>0</x:v>
      </x:c>
      <x:c r="E31" s="25" t="n">
        <x:f>COUNTIFS('Références'!$B$6:$B$1793,A31,'Références'!$G$6:$G$1793,"Hors périmètre")</x:f>
        <x:v>0</x:v>
      </x:c>
      <x:c r="F31" s="25" t="n">
        <x:f>COUNTIFS('Références'!$B$6:$B$1793,A31,'Références'!$G$6:$G$1793,"À vérifier")</x:f>
        <x:v>39</x:v>
      </x:c>
      <x:c r="G31" s="16"/>
      <x:c r="H31" s="16"/>
      <x:c r="I31" s="16"/>
      <x:c r="J31" s="16"/>
      <x:c r="K31" s="16"/>
      <x:c r="L31" s="16"/>
      <x:c r="M31" s="16"/>
    </x:row>
    <x:row r="32" ht="22" customHeight="1">
      <x:c r="A32" s="16" t="str">
        <x:v>ELBAC (marque commerciale ; fabricant industriel non précisé)</x:v>
      </x:c>
      <x:c r="B32" s="25" t="n">
        <x:f>COUNTIFS('Références'!$B$6:$B$1793,A32)</x:f>
        <x:v>9</x:v>
      </x:c>
      <x:c r="C32" s="25" t="n">
        <x:f>COUNTIFS('Références'!$B$6:$B$1793,A32,'Références'!$G$6:$G$1793,"Conformité documentée")</x:f>
        <x:v>0</x:v>
      </x:c>
      <x:c r="D32" s="25" t="n">
        <x:f>COUNTIFS('Références'!$B$6:$B$1793,A32,'Références'!$G$6:$G$1793,"Écart documenté")</x:f>
        <x:v>0</x:v>
      </x:c>
      <x:c r="E32" s="25" t="n">
        <x:f>COUNTIFS('Références'!$B$6:$B$1793,A32,'Références'!$G$6:$G$1793,"Hors périmètre")</x:f>
        <x:v>0</x:v>
      </x:c>
      <x:c r="F32" s="25" t="n">
        <x:f>COUNTIFS('Références'!$B$6:$B$1793,A32,'Références'!$G$6:$G$1793,"À vérifier")</x:f>
        <x:v>9</x:v>
      </x:c>
      <x:c r="G32" s="16"/>
      <x:c r="H32" s="16"/>
      <x:c r="I32" s="16"/>
      <x:c r="J32" s="16"/>
      <x:c r="K32" s="16"/>
      <x:c r="L32" s="16"/>
      <x:c r="M32" s="16"/>
    </x:row>
    <x:row r="33" ht="22" customHeight="1">
      <x:c r="A33" s="16" t="str">
        <x:v>FAAC</x:v>
      </x:c>
      <x:c r="B33" s="25" t="n">
        <x:f>COUNTIFS('Références'!$B$6:$B$1793,A33)</x:f>
        <x:v>32</x:v>
      </x:c>
      <x:c r="C33" s="25" t="n">
        <x:f>COUNTIFS('Références'!$B$6:$B$1793,A33,'Références'!$G$6:$G$1793,"Conformité documentée")</x:f>
        <x:v>0</x:v>
      </x:c>
      <x:c r="D33" s="25" t="n">
        <x:f>COUNTIFS('Références'!$B$6:$B$1793,A33,'Références'!$G$6:$G$1793,"Écart documenté")</x:f>
        <x:v>0</x:v>
      </x:c>
      <x:c r="E33" s="25" t="n">
        <x:f>COUNTIFS('Références'!$B$6:$B$1793,A33,'Références'!$G$6:$G$1793,"Hors périmètre")</x:f>
        <x:v>0</x:v>
      </x:c>
      <x:c r="F33" s="25" t="n">
        <x:f>COUNTIFS('Références'!$B$6:$B$1793,A33,'Références'!$G$6:$G$1793,"À vérifier")</x:f>
        <x:v>32</x:v>
      </x:c>
      <x:c r="G33" s="16"/>
      <x:c r="H33" s="16"/>
      <x:c r="I33" s="16"/>
      <x:c r="J33" s="16"/>
      <x:c r="K33" s="16"/>
      <x:c r="L33" s="16"/>
      <x:c r="M33" s="16"/>
    </x:row>
    <x:row r="34" ht="22" customHeight="1">
      <x:c r="A34" s="16" t="str">
        <x:v>Fadini</x:v>
      </x:c>
      <x:c r="B34" s="25" t="n">
        <x:f>COUNTIFS('Références'!$B$6:$B$1793,A34)</x:f>
        <x:v>171</x:v>
      </x:c>
      <x:c r="C34" s="25" t="n">
        <x:f>COUNTIFS('Références'!$B$6:$B$1793,A34,'Références'!$G$6:$G$1793,"Conformité documentée")</x:f>
        <x:v>0</x:v>
      </x:c>
      <x:c r="D34" s="25" t="n">
        <x:f>COUNTIFS('Références'!$B$6:$B$1793,A34,'Références'!$G$6:$G$1793,"Écart documenté")</x:f>
        <x:v>0</x:v>
      </x:c>
      <x:c r="E34" s="25" t="n">
        <x:f>COUNTIFS('Références'!$B$6:$B$1793,A34,'Références'!$G$6:$G$1793,"Hors périmètre")</x:f>
        <x:v>0</x:v>
      </x:c>
      <x:c r="F34" s="25" t="n">
        <x:f>COUNTIFS('Références'!$B$6:$B$1793,A34,'Références'!$G$6:$G$1793,"À vérifier")</x:f>
        <x:v>171</x:v>
      </x:c>
      <x:c r="G34" s="16"/>
      <x:c r="H34" s="16"/>
      <x:c r="I34" s="16"/>
      <x:c r="J34" s="16"/>
      <x:c r="K34" s="16"/>
      <x:c r="L34" s="16"/>
      <x:c r="M34" s="16"/>
    </x:row>
    <x:row r="35" ht="22" customHeight="1">
      <x:c r="A35" s="16" t="str">
        <x:v>Ferplay</x:v>
      </x:c>
      <x:c r="B35" s="25" t="n">
        <x:f>COUNTIFS('Références'!$B$6:$B$1793,A35)</x:f>
        <x:v>29</x:v>
      </x:c>
      <x:c r="C35" s="25" t="n">
        <x:f>COUNTIFS('Références'!$B$6:$B$1793,A35,'Références'!$G$6:$G$1793,"Conformité documentée")</x:f>
        <x:v>0</x:v>
      </x:c>
      <x:c r="D35" s="25" t="n">
        <x:f>COUNTIFS('Références'!$B$6:$B$1793,A35,'Références'!$G$6:$G$1793,"Écart documenté")</x:f>
        <x:v>0</x:v>
      </x:c>
      <x:c r="E35" s="25" t="n">
        <x:f>COUNTIFS('Références'!$B$6:$B$1793,A35,'Références'!$G$6:$G$1793,"Hors périmètre")</x:f>
        <x:v>0</x:v>
      </x:c>
      <x:c r="F35" s="25" t="n">
        <x:f>COUNTIFS('Références'!$B$6:$B$1793,A35,'Références'!$G$6:$G$1793,"À vérifier")</x:f>
        <x:v>29</x:v>
      </x:c>
      <x:c r="G35" s="16"/>
      <x:c r="H35" s="16"/>
      <x:c r="I35" s="16"/>
      <x:c r="J35" s="16"/>
      <x:c r="K35" s="16"/>
      <x:c r="L35" s="16"/>
      <x:c r="M35" s="16"/>
    </x:row>
    <x:row r="36" ht="22" customHeight="1">
      <x:c r="A36" s="16" t="str">
        <x:v>GAPOSA</x:v>
      </x:c>
      <x:c r="B36" s="25" t="n">
        <x:f>COUNTIFS('Références'!$B$6:$B$1793,A36)</x:f>
        <x:v>13</x:v>
      </x:c>
      <x:c r="C36" s="25" t="n">
        <x:f>COUNTIFS('Références'!$B$6:$B$1793,A36,'Références'!$G$6:$G$1793,"Conformité documentée")</x:f>
        <x:v>0</x:v>
      </x:c>
      <x:c r="D36" s="25" t="n">
        <x:f>COUNTIFS('Références'!$B$6:$B$1793,A36,'Références'!$G$6:$G$1793,"Écart documenté")</x:f>
        <x:v>0</x:v>
      </x:c>
      <x:c r="E36" s="25" t="n">
        <x:f>COUNTIFS('Références'!$B$6:$B$1793,A36,'Références'!$G$6:$G$1793,"Hors périmètre")</x:f>
        <x:v>0</x:v>
      </x:c>
      <x:c r="F36" s="25" t="n">
        <x:f>COUNTIFS('Références'!$B$6:$B$1793,A36,'Références'!$G$6:$G$1793,"À vérifier")</x:f>
        <x:v>13</x:v>
      </x:c>
      <x:c r="G36" s="16"/>
      <x:c r="H36" s="16"/>
      <x:c r="I36" s="16"/>
      <x:c r="J36" s="16"/>
      <x:c r="K36" s="16"/>
      <x:c r="L36" s="16"/>
      <x:c r="M36" s="16"/>
    </x:row>
    <x:row r="37" ht="22" customHeight="1">
      <x:c r="A37" s="16" t="str">
        <x:v>Geba</x:v>
      </x:c>
      <x:c r="B37" s="25" t="n">
        <x:f>COUNTIFS('Références'!$B$6:$B$1793,A37)</x:f>
        <x:v>42</x:v>
      </x:c>
      <x:c r="C37" s="25" t="n">
        <x:f>COUNTIFS('Références'!$B$6:$B$1793,A37,'Références'!$G$6:$G$1793,"Conformité documentée")</x:f>
        <x:v>0</x:v>
      </x:c>
      <x:c r="D37" s="25" t="n">
        <x:f>COUNTIFS('Références'!$B$6:$B$1793,A37,'Références'!$G$6:$G$1793,"Écart documenté")</x:f>
        <x:v>0</x:v>
      </x:c>
      <x:c r="E37" s="25" t="n">
        <x:f>COUNTIFS('Références'!$B$6:$B$1793,A37,'Références'!$G$6:$G$1793,"Hors périmètre")</x:f>
        <x:v>0</x:v>
      </x:c>
      <x:c r="F37" s="25" t="n">
        <x:f>COUNTIFS('Références'!$B$6:$B$1793,A37,'Références'!$G$6:$G$1793,"À vérifier")</x:f>
        <x:v>42</x:v>
      </x:c>
      <x:c r="G37" s="16"/>
      <x:c r="H37" s="16"/>
      <x:c r="I37" s="16"/>
      <x:c r="J37" s="16"/>
      <x:c r="K37" s="16"/>
      <x:c r="L37" s="16"/>
      <x:c r="M37" s="16"/>
    </x:row>
    <x:row r="38" ht="22" customHeight="1">
      <x:c r="A38" s="16" t="str">
        <x:v>GfA ELEKTROMATEN</x:v>
      </x:c>
      <x:c r="B38" s="25" t="n">
        <x:f>COUNTIFS('Références'!$B$6:$B$1793,A38)</x:f>
        <x:v>97</x:v>
      </x:c>
      <x:c r="C38" s="25" t="n">
        <x:f>COUNTIFS('Références'!$B$6:$B$1793,A38,'Références'!$G$6:$G$1793,"Conformité documentée")</x:f>
        <x:v>0</x:v>
      </x:c>
      <x:c r="D38" s="25" t="n">
        <x:f>COUNTIFS('Références'!$B$6:$B$1793,A38,'Références'!$G$6:$G$1793,"Écart documenté")</x:f>
        <x:v>0</x:v>
      </x:c>
      <x:c r="E38" s="25" t="n">
        <x:f>COUNTIFS('Références'!$B$6:$B$1793,A38,'Références'!$G$6:$G$1793,"Hors périmètre")</x:f>
        <x:v>0</x:v>
      </x:c>
      <x:c r="F38" s="25" t="n">
        <x:f>COUNTIFS('Références'!$B$6:$B$1793,A38,'Références'!$G$6:$G$1793,"À vérifier")</x:f>
        <x:v>97</x:v>
      </x:c>
      <x:c r="G38" s="16"/>
      <x:c r="H38" s="16"/>
      <x:c r="I38" s="16"/>
      <x:c r="J38" s="16"/>
      <x:c r="K38" s="16"/>
      <x:c r="L38" s="16"/>
      <x:c r="M38" s="16"/>
    </x:row>
    <x:row r="39" ht="22" customHeight="1">
      <x:c r="A39" s="16" t="str">
        <x:v>GIBIDI</x:v>
      </x:c>
      <x:c r="B39" s="25" t="n">
        <x:f>COUNTIFS('Références'!$B$6:$B$1793,A39)</x:f>
        <x:v>75</x:v>
      </x:c>
      <x:c r="C39" s="25" t="n">
        <x:f>COUNTIFS('Références'!$B$6:$B$1793,A39,'Références'!$G$6:$G$1793,"Conformité documentée")</x:f>
        <x:v>0</x:v>
      </x:c>
      <x:c r="D39" s="25" t="n">
        <x:f>COUNTIFS('Références'!$B$6:$B$1793,A39,'Références'!$G$6:$G$1793,"Écart documenté")</x:f>
        <x:v>0</x:v>
      </x:c>
      <x:c r="E39" s="25" t="n">
        <x:f>COUNTIFS('Références'!$B$6:$B$1793,A39,'Références'!$G$6:$G$1793,"Hors périmètre")</x:f>
        <x:v>0</x:v>
      </x:c>
      <x:c r="F39" s="25" t="n">
        <x:f>COUNTIFS('Références'!$B$6:$B$1793,A39,'Références'!$G$6:$G$1793,"À vérifier")</x:f>
        <x:v>75</x:v>
      </x:c>
      <x:c r="G39" s="16"/>
      <x:c r="H39" s="16"/>
      <x:c r="I39" s="16"/>
      <x:c r="J39" s="16"/>
      <x:c r="K39" s="16"/>
      <x:c r="L39" s="16"/>
      <x:c r="M39" s="16"/>
    </x:row>
    <x:row r="40" ht="22" customHeight="1">
      <x:c r="A40" s="16" t="str">
        <x:v>Hanvon</x:v>
      </x:c>
      <x:c r="B40" s="25" t="n">
        <x:f>COUNTIFS('Références'!$B$6:$B$1793,A40)</x:f>
        <x:v>1</x:v>
      </x:c>
      <x:c r="C40" s="25" t="n">
        <x:f>COUNTIFS('Références'!$B$6:$B$1793,A40,'Références'!$G$6:$G$1793,"Conformité documentée")</x:f>
        <x:v>0</x:v>
      </x:c>
      <x:c r="D40" s="25" t="n">
        <x:f>COUNTIFS('Références'!$B$6:$B$1793,A40,'Références'!$G$6:$G$1793,"Écart documenté")</x:f>
        <x:v>0</x:v>
      </x:c>
      <x:c r="E40" s="25" t="n">
        <x:f>COUNTIFS('Références'!$B$6:$B$1793,A40,'Références'!$G$6:$G$1793,"Hors périmètre")</x:f>
        <x:v>0</x:v>
      </x:c>
      <x:c r="F40" s="25" t="n">
        <x:f>COUNTIFS('Références'!$B$6:$B$1793,A40,'Références'!$G$6:$G$1793,"À vérifier")</x:f>
        <x:v>1</x:v>
      </x:c>
      <x:c r="G40" s="16"/>
      <x:c r="H40" s="16"/>
      <x:c r="I40" s="16"/>
      <x:c r="J40" s="16"/>
      <x:c r="K40" s="16"/>
      <x:c r="L40" s="16"/>
      <x:c r="M40" s="16"/>
    </x:row>
    <x:row r="41" ht="22" customHeight="1">
      <x:c r="A41" s="16" t="str">
        <x:v>Hi-Motions</x:v>
      </x:c>
      <x:c r="B41" s="25" t="n">
        <x:f>COUNTIFS('Références'!$B$6:$B$1793,A41)</x:f>
        <x:v>59</x:v>
      </x:c>
      <x:c r="C41" s="25" t="n">
        <x:f>COUNTIFS('Références'!$B$6:$B$1793,A41,'Références'!$G$6:$G$1793,"Conformité documentée")</x:f>
        <x:v>0</x:v>
      </x:c>
      <x:c r="D41" s="25" t="n">
        <x:f>COUNTIFS('Références'!$B$6:$B$1793,A41,'Références'!$G$6:$G$1793,"Écart documenté")</x:f>
        <x:v>0</x:v>
      </x:c>
      <x:c r="E41" s="25" t="n">
        <x:f>COUNTIFS('Références'!$B$6:$B$1793,A41,'Références'!$G$6:$G$1793,"Hors périmètre")</x:f>
        <x:v>28</x:v>
      </x:c>
      <x:c r="F41" s="25" t="n">
        <x:f>COUNTIFS('Références'!$B$6:$B$1793,A41,'Références'!$G$6:$G$1793,"À vérifier")</x:f>
        <x:v>31</x:v>
      </x:c>
      <x:c r="G41" s="16"/>
      <x:c r="H41" s="16"/>
      <x:c r="I41" s="16"/>
      <x:c r="J41" s="16"/>
      <x:c r="K41" s="16"/>
      <x:c r="L41" s="16"/>
      <x:c r="M41" s="16"/>
    </x:row>
    <x:row r="42" ht="22" customHeight="1">
      <x:c r="A42" s="16" t="str">
        <x:v>Intratone</x:v>
      </x:c>
      <x:c r="B42" s="25" t="n">
        <x:f>COUNTIFS('Références'!$B$6:$B$1793,A42)</x:f>
        <x:v>50</x:v>
      </x:c>
      <x:c r="C42" s="25" t="n">
        <x:f>COUNTIFS('Références'!$B$6:$B$1793,A42,'Références'!$G$6:$G$1793,"Conformité documentée")</x:f>
        <x:v>0</x:v>
      </x:c>
      <x:c r="D42" s="25" t="n">
        <x:f>COUNTIFS('Références'!$B$6:$B$1793,A42,'Références'!$G$6:$G$1793,"Écart documenté")</x:f>
        <x:v>0</x:v>
      </x:c>
      <x:c r="E42" s="25" t="n">
        <x:f>COUNTIFS('Références'!$B$6:$B$1793,A42,'Références'!$G$6:$G$1793,"Hors périmètre")</x:f>
        <x:v>0</x:v>
      </x:c>
      <x:c r="F42" s="25" t="n">
        <x:f>COUNTIFS('Références'!$B$6:$B$1793,A42,'Références'!$G$6:$G$1793,"À vérifier")</x:f>
        <x:v>50</x:v>
      </x:c>
      <x:c r="G42" s="16"/>
      <x:c r="H42" s="16"/>
      <x:c r="I42" s="16"/>
      <x:c r="J42" s="16"/>
      <x:c r="K42" s="16"/>
      <x:c r="L42" s="16"/>
      <x:c r="M42" s="16"/>
    </x:row>
    <x:row r="43" ht="22" customHeight="1">
      <x:c r="A43" s="16" t="str">
        <x:v>IZYX Systems</x:v>
      </x:c>
      <x:c r="B43" s="25" t="n">
        <x:f>COUNTIFS('Références'!$B$6:$B$1793,A43)</x:f>
        <x:v>88</x:v>
      </x:c>
      <x:c r="C43" s="25" t="n">
        <x:f>COUNTIFS('Références'!$B$6:$B$1793,A43,'Références'!$G$6:$G$1793,"Conformité documentée")</x:f>
        <x:v>0</x:v>
      </x:c>
      <x:c r="D43" s="25" t="n">
        <x:f>COUNTIFS('Références'!$B$6:$B$1793,A43,'Références'!$G$6:$G$1793,"Écart documenté")</x:f>
        <x:v>0</x:v>
      </x:c>
      <x:c r="E43" s="25" t="n">
        <x:f>COUNTIFS('Références'!$B$6:$B$1793,A43,'Références'!$G$6:$G$1793,"Hors périmètre")</x:f>
        <x:v>2</x:v>
      </x:c>
      <x:c r="F43" s="25" t="n">
        <x:f>COUNTIFS('Références'!$B$6:$B$1793,A43,'Références'!$G$6:$G$1793,"À vérifier")</x:f>
        <x:v>86</x:v>
      </x:c>
      <x:c r="G43" s="16"/>
      <x:c r="H43" s="16"/>
      <x:c r="I43" s="16"/>
      <x:c r="J43" s="16"/>
      <x:c r="K43" s="16"/>
      <x:c r="L43" s="16"/>
      <x:c r="M43" s="16"/>
    </x:row>
    <x:row r="44" ht="22" customHeight="1">
      <x:c r="A44" s="16" t="str">
        <x:v>Kibolt</x:v>
      </x:c>
      <x:c r="B44" s="25" t="n">
        <x:f>COUNTIFS('Références'!$B$6:$B$1793,A44)</x:f>
        <x:v>31</x:v>
      </x:c>
      <x:c r="C44" s="25" t="n">
        <x:f>COUNTIFS('Références'!$B$6:$B$1793,A44,'Références'!$G$6:$G$1793,"Conformité documentée")</x:f>
        <x:v>0</x:v>
      </x:c>
      <x:c r="D44" s="25" t="n">
        <x:f>COUNTIFS('Références'!$B$6:$B$1793,A44,'Références'!$G$6:$G$1793,"Écart documenté")</x:f>
        <x:v>0</x:v>
      </x:c>
      <x:c r="E44" s="25" t="n">
        <x:f>COUNTIFS('Références'!$B$6:$B$1793,A44,'Références'!$G$6:$G$1793,"Hors périmètre")</x:f>
        <x:v>0</x:v>
      </x:c>
      <x:c r="F44" s="25" t="n">
        <x:f>COUNTIFS('Références'!$B$6:$B$1793,A44,'Références'!$G$6:$G$1793,"À vérifier")</x:f>
        <x:v>31</x:v>
      </x:c>
      <x:c r="G44" s="16"/>
      <x:c r="H44" s="16"/>
      <x:c r="I44" s="16"/>
      <x:c r="J44" s="16"/>
      <x:c r="K44" s="16"/>
      <x:c r="L44" s="16"/>
      <x:c r="M44" s="16"/>
    </x:row>
    <x:row r="45" ht="22" customHeight="1">
      <x:c r="A45" s="16" t="str">
        <x:v>LiftMaster</x:v>
      </x:c>
      <x:c r="B45" s="25" t="n">
        <x:f>COUNTIFS('Références'!$B$6:$B$1793,A45)</x:f>
        <x:v>24</x:v>
      </x:c>
      <x:c r="C45" s="25" t="n">
        <x:f>COUNTIFS('Références'!$B$6:$B$1793,A45,'Références'!$G$6:$G$1793,"Conformité documentée")</x:f>
        <x:v>0</x:v>
      </x:c>
      <x:c r="D45" s="25" t="n">
        <x:f>COUNTIFS('Références'!$B$6:$B$1793,A45,'Références'!$G$6:$G$1793,"Écart documenté")</x:f>
        <x:v>0</x:v>
      </x:c>
      <x:c r="E45" s="25" t="n">
        <x:f>COUNTIFS('Références'!$B$6:$B$1793,A45,'Références'!$G$6:$G$1793,"Hors périmètre")</x:f>
        <x:v>2</x:v>
      </x:c>
      <x:c r="F45" s="25" t="n">
        <x:f>COUNTIFS('Références'!$B$6:$B$1793,A45,'Références'!$G$6:$G$1793,"À vérifier")</x:f>
        <x:v>22</x:v>
      </x:c>
      <x:c r="G45" s="16"/>
      <x:c r="H45" s="16"/>
      <x:c r="I45" s="16"/>
      <x:c r="J45" s="16"/>
      <x:c r="K45" s="16"/>
      <x:c r="L45" s="16"/>
      <x:c r="M45" s="16"/>
    </x:row>
    <x:row r="46" ht="22" customHeight="1">
      <x:c r="A46" s="16" t="str">
        <x:v>MEAN WELL</x:v>
      </x:c>
      <x:c r="B46" s="25" t="n">
        <x:f>COUNTIFS('Références'!$B$6:$B$1793,A46)</x:f>
        <x:v>1</x:v>
      </x:c>
      <x:c r="C46" s="25" t="n">
        <x:f>COUNTIFS('Références'!$B$6:$B$1793,A46,'Références'!$G$6:$G$1793,"Conformité documentée")</x:f>
        <x:v>0</x:v>
      </x:c>
      <x:c r="D46" s="25" t="n">
        <x:f>COUNTIFS('Références'!$B$6:$B$1793,A46,'Références'!$G$6:$G$1793,"Écart documenté")</x:f>
        <x:v>0</x:v>
      </x:c>
      <x:c r="E46" s="25" t="n">
        <x:f>COUNTIFS('Références'!$B$6:$B$1793,A46,'Références'!$G$6:$G$1793,"Hors périmètre")</x:f>
        <x:v>0</x:v>
      </x:c>
      <x:c r="F46" s="25" t="n">
        <x:f>COUNTIFS('Références'!$B$6:$B$1793,A46,'Références'!$G$6:$G$1793,"À vérifier")</x:f>
        <x:v>1</x:v>
      </x:c>
      <x:c r="G46" s="16"/>
      <x:c r="H46" s="16"/>
      <x:c r="I46" s="16"/>
      <x:c r="J46" s="16"/>
      <x:c r="K46" s="16"/>
      <x:c r="L46" s="16"/>
      <x:c r="M46" s="16"/>
    </x:row>
    <x:row r="47" ht="22" customHeight="1">
      <x:c r="A47" s="16" t="str">
        <x:v>MEDVA</x:v>
      </x:c>
      <x:c r="B47" s="25" t="n">
        <x:f>COUNTIFS('Références'!$B$6:$B$1793,A47)</x:f>
        <x:v>56</x:v>
      </x:c>
      <x:c r="C47" s="25" t="n">
        <x:f>COUNTIFS('Références'!$B$6:$B$1793,A47,'Références'!$G$6:$G$1793,"Conformité documentée")</x:f>
        <x:v>0</x:v>
      </x:c>
      <x:c r="D47" s="25" t="n">
        <x:f>COUNTIFS('Références'!$B$6:$B$1793,A47,'Références'!$G$6:$G$1793,"Écart documenté")</x:f>
        <x:v>0</x:v>
      </x:c>
      <x:c r="E47" s="25" t="n">
        <x:f>COUNTIFS('Références'!$B$6:$B$1793,A47,'Références'!$G$6:$G$1793,"Hors périmètre")</x:f>
        <x:v>0</x:v>
      </x:c>
      <x:c r="F47" s="25" t="n">
        <x:f>COUNTIFS('Références'!$B$6:$B$1793,A47,'Références'!$G$6:$G$1793,"À vérifier")</x:f>
        <x:v>56</x:v>
      </x:c>
      <x:c r="G47" s="16"/>
      <x:c r="H47" s="16"/>
      <x:c r="I47" s="16"/>
      <x:c r="J47" s="16"/>
      <x:c r="K47" s="16"/>
      <x:c r="L47" s="16"/>
      <x:c r="M47" s="16"/>
    </x:row>
    <x:row r="48" ht="22" customHeight="1">
      <x:c r="A48" s="16" t="str">
        <x:v>Motorline</x:v>
      </x:c>
      <x:c r="B48" s="25" t="n">
        <x:f>COUNTIFS('Références'!$B$6:$B$1793,A48)</x:f>
        <x:v>139</x:v>
      </x:c>
      <x:c r="C48" s="25" t="n">
        <x:f>COUNTIFS('Références'!$B$6:$B$1793,A48,'Références'!$G$6:$G$1793,"Conformité documentée")</x:f>
        <x:v>0</x:v>
      </x:c>
      <x:c r="D48" s="25" t="n">
        <x:f>COUNTIFS('Références'!$B$6:$B$1793,A48,'Références'!$G$6:$G$1793,"Écart documenté")</x:f>
        <x:v>0</x:v>
      </x:c>
      <x:c r="E48" s="25" t="n">
        <x:f>COUNTIFS('Références'!$B$6:$B$1793,A48,'Références'!$G$6:$G$1793,"Hors périmètre")</x:f>
        <x:v>4</x:v>
      </x:c>
      <x:c r="F48" s="25" t="n">
        <x:f>COUNTIFS('Références'!$B$6:$B$1793,A48,'Références'!$G$6:$G$1793,"À vérifier")</x:f>
        <x:v>135</x:v>
      </x:c>
      <x:c r="G48" s="16"/>
      <x:c r="H48" s="16"/>
      <x:c r="I48" s="16"/>
      <x:c r="J48" s="16"/>
      <x:c r="K48" s="16"/>
      <x:c r="L48" s="16"/>
      <x:c r="M48" s="16"/>
    </x:row>
    <x:row r="49" ht="22" customHeight="1">
      <x:c r="A49" s="16" t="str">
        <x:v>Nice</x:v>
      </x:c>
      <x:c r="B49" s="25" t="n">
        <x:f>COUNTIFS('Références'!$B$6:$B$1793,A49)</x:f>
        <x:v>50</x:v>
      </x:c>
      <x:c r="C49" s="25" t="n">
        <x:f>COUNTIFS('Références'!$B$6:$B$1793,A49,'Références'!$G$6:$G$1793,"Conformité documentée")</x:f>
        <x:v>0</x:v>
      </x:c>
      <x:c r="D49" s="25" t="n">
        <x:f>COUNTIFS('Références'!$B$6:$B$1793,A49,'Références'!$G$6:$G$1793,"Écart documenté")</x:f>
        <x:v>0</x:v>
      </x:c>
      <x:c r="E49" s="25" t="n">
        <x:f>COUNTIFS('Références'!$B$6:$B$1793,A49,'Références'!$G$6:$G$1793,"Hors périmètre")</x:f>
        <x:v>0</x:v>
      </x:c>
      <x:c r="F49" s="25" t="n">
        <x:f>COUNTIFS('Références'!$B$6:$B$1793,A49,'Références'!$G$6:$G$1793,"À vérifier")</x:f>
        <x:v>50</x:v>
      </x:c>
      <x:c r="G49" s="16"/>
      <x:c r="H49" s="16"/>
      <x:c r="I49" s="16"/>
      <x:c r="J49" s="16"/>
      <x:c r="K49" s="16"/>
      <x:c r="L49" s="16"/>
      <x:c r="M49" s="16"/>
    </x:row>
    <x:row r="50" ht="22" customHeight="1">
      <x:c r="A50" s="16" t="str">
        <x:v>Noralsy</x:v>
      </x:c>
      <x:c r="B50" s="25" t="n">
        <x:f>COUNTIFS('Références'!$B$6:$B$1793,A50)</x:f>
        <x:v>30</x:v>
      </x:c>
      <x:c r="C50" s="25" t="n">
        <x:f>COUNTIFS('Références'!$B$6:$B$1793,A50,'Références'!$G$6:$G$1793,"Conformité documentée")</x:f>
        <x:v>0</x:v>
      </x:c>
      <x:c r="D50" s="25" t="n">
        <x:f>COUNTIFS('Références'!$B$6:$B$1793,A50,'Références'!$G$6:$G$1793,"Écart documenté")</x:f>
        <x:v>0</x:v>
      </x:c>
      <x:c r="E50" s="25" t="n">
        <x:f>COUNTIFS('Références'!$B$6:$B$1793,A50,'Références'!$G$6:$G$1793,"Hors périmètre")</x:f>
        <x:v>0</x:v>
      </x:c>
      <x:c r="F50" s="25" t="n">
        <x:f>COUNTIFS('Références'!$B$6:$B$1793,A50,'Références'!$G$6:$G$1793,"À vérifier")</x:f>
        <x:v>30</x:v>
      </x:c>
      <x:c r="G50" s="16"/>
      <x:c r="H50" s="16"/>
      <x:c r="I50" s="16"/>
      <x:c r="J50" s="16"/>
      <x:c r="K50" s="16"/>
      <x:c r="L50" s="16"/>
      <x:c r="M50" s="16"/>
    </x:row>
    <x:row r="51" ht="22" customHeight="1">
      <x:c r="A51" s="16" t="str">
        <x:v>Roger Technology</x:v>
      </x:c>
      <x:c r="B51" s="25" t="n">
        <x:f>COUNTIFS('Références'!$B$6:$B$1793,A51)</x:f>
        <x:v>58</x:v>
      </x:c>
      <x:c r="C51" s="25" t="n">
        <x:f>COUNTIFS('Références'!$B$6:$B$1793,A51,'Références'!$G$6:$G$1793,"Conformité documentée")</x:f>
        <x:v>0</x:v>
      </x:c>
      <x:c r="D51" s="25" t="n">
        <x:f>COUNTIFS('Références'!$B$6:$B$1793,A51,'Références'!$G$6:$G$1793,"Écart documenté")</x:f>
        <x:v>0</x:v>
      </x:c>
      <x:c r="E51" s="25" t="n">
        <x:f>COUNTIFS('Références'!$B$6:$B$1793,A51,'Références'!$G$6:$G$1793,"Hors périmètre")</x:f>
        <x:v>0</x:v>
      </x:c>
      <x:c r="F51" s="25" t="n">
        <x:f>COUNTIFS('Références'!$B$6:$B$1793,A51,'Références'!$G$6:$G$1793,"À vérifier")</x:f>
        <x:v>58</x:v>
      </x:c>
      <x:c r="G51" s="16"/>
      <x:c r="H51" s="16"/>
      <x:c r="I51" s="16"/>
      <x:c r="J51" s="16"/>
      <x:c r="K51" s="16"/>
      <x:c r="L51" s="16"/>
      <x:c r="M51" s="16"/>
    </x:row>
    <x:row r="52" ht="22" customHeight="1">
      <x:c r="A52" s="16" t="str">
        <x:v>ROZOH</x:v>
      </x:c>
      <x:c r="B52" s="25" t="n">
        <x:f>COUNTIFS('Références'!$B$6:$B$1793,A52)</x:f>
        <x:v>30</x:v>
      </x:c>
      <x:c r="C52" s="25" t="n">
        <x:f>COUNTIFS('Références'!$B$6:$B$1793,A52,'Références'!$G$6:$G$1793,"Conformité documentée")</x:f>
        <x:v>0</x:v>
      </x:c>
      <x:c r="D52" s="25" t="n">
        <x:f>COUNTIFS('Références'!$B$6:$B$1793,A52,'Références'!$G$6:$G$1793,"Écart documenté")</x:f>
        <x:v>0</x:v>
      </x:c>
      <x:c r="E52" s="25" t="n">
        <x:f>COUNTIFS('Références'!$B$6:$B$1793,A52,'Références'!$G$6:$G$1793,"Hors périmètre")</x:f>
        <x:v>0</x:v>
      </x:c>
      <x:c r="F52" s="25" t="n">
        <x:f>COUNTIFS('Références'!$B$6:$B$1793,A52,'Références'!$G$6:$G$1793,"À vérifier")</x:f>
        <x:v>30</x:v>
      </x:c>
      <x:c r="G52" s="16"/>
      <x:c r="H52" s="16"/>
      <x:c r="I52" s="16"/>
      <x:c r="J52" s="16"/>
      <x:c r="K52" s="16"/>
      <x:c r="L52" s="16"/>
      <x:c r="M52" s="16"/>
    </x:row>
    <x:row r="53" ht="22" customHeight="1">
      <x:c r="A53" s="16" t="str">
        <x:v>SIMU</x:v>
      </x:c>
      <x:c r="B53" s="25" t="n">
        <x:f>COUNTIFS('Références'!$B$6:$B$1793,A53)</x:f>
        <x:v>52</x:v>
      </x:c>
      <x:c r="C53" s="25" t="n">
        <x:f>COUNTIFS('Références'!$B$6:$B$1793,A53,'Références'!$G$6:$G$1793,"Conformité documentée")</x:f>
        <x:v>0</x:v>
      </x:c>
      <x:c r="D53" s="25" t="n">
        <x:f>COUNTIFS('Références'!$B$6:$B$1793,A53,'Références'!$G$6:$G$1793,"Écart documenté")</x:f>
        <x:v>0</x:v>
      </x:c>
      <x:c r="E53" s="25" t="n">
        <x:f>COUNTIFS('Références'!$B$6:$B$1793,A53,'Références'!$G$6:$G$1793,"Hors périmètre")</x:f>
        <x:v>0</x:v>
      </x:c>
      <x:c r="F53" s="25" t="n">
        <x:f>COUNTIFS('Références'!$B$6:$B$1793,A53,'Références'!$G$6:$G$1793,"À vérifier")</x:f>
        <x:v>52</x:v>
      </x:c>
      <x:c r="G53" s="16"/>
      <x:c r="H53" s="16"/>
      <x:c r="I53" s="16"/>
      <x:c r="J53" s="16"/>
      <x:c r="K53" s="16"/>
      <x:c r="L53" s="16"/>
      <x:c r="M53" s="16"/>
    </x:row>
    <x:row r="54" ht="22" customHeight="1">
      <x:c r="A54" s="16" t="str">
        <x:v>Somfy</x:v>
      </x:c>
      <x:c r="B54" s="25" t="n">
        <x:f>COUNTIFS('Références'!$B$6:$B$1793,A54)</x:f>
        <x:v>92</x:v>
      </x:c>
      <x:c r="C54" s="25" t="n">
        <x:f>COUNTIFS('Références'!$B$6:$B$1793,A54,'Références'!$G$6:$G$1793,"Conformité documentée")</x:f>
        <x:v>0</x:v>
      </x:c>
      <x:c r="D54" s="25" t="n">
        <x:f>COUNTIFS('Références'!$B$6:$B$1793,A54,'Références'!$G$6:$G$1793,"Écart documenté")</x:f>
        <x:v>0</x:v>
      </x:c>
      <x:c r="E54" s="25" t="n">
        <x:f>COUNTIFS('Références'!$B$6:$B$1793,A54,'Références'!$G$6:$G$1793,"Hors périmètre")</x:f>
        <x:v>0</x:v>
      </x:c>
      <x:c r="F54" s="25" t="n">
        <x:f>COUNTIFS('Références'!$B$6:$B$1793,A54,'Références'!$G$6:$G$1793,"À vérifier")</x:f>
        <x:v>92</x:v>
      </x:c>
      <x:c r="G54" s="16"/>
      <x:c r="H54" s="16"/>
      <x:c r="I54" s="16"/>
      <x:c r="J54" s="16"/>
      <x:c r="K54" s="16"/>
      <x:c r="L54" s="16"/>
      <x:c r="M54" s="16"/>
    </x:row>
    <x:row r="55" ht="22" customHeight="1">
      <x:c r="A55" s="16" t="str">
        <x:v>Western Digital (marque du visuel ; fourniture à confirmer)</x:v>
      </x:c>
      <x:c r="B55" s="25" t="n">
        <x:f>COUNTIFS('Références'!$B$6:$B$1793,A55)</x:f>
        <x:v>3</x:v>
      </x:c>
      <x:c r="C55" s="25" t="n">
        <x:f>COUNTIFS('Références'!$B$6:$B$1793,A55,'Références'!$G$6:$G$1793,"Conformité documentée")</x:f>
        <x:v>0</x:v>
      </x:c>
      <x:c r="D55" s="25" t="n">
        <x:f>COUNTIFS('Références'!$B$6:$B$1793,A55,'Références'!$G$6:$G$1793,"Écart documenté")</x:f>
        <x:v>0</x:v>
      </x:c>
      <x:c r="E55" s="25" t="n">
        <x:f>COUNTIFS('Références'!$B$6:$B$1793,A55,'Références'!$G$6:$G$1793,"Hors périmètre")</x:f>
        <x:v>0</x:v>
      </x:c>
      <x:c r="F55" s="25" t="n">
        <x:f>COUNTIFS('Références'!$B$6:$B$1793,A55,'Références'!$G$6:$G$1793,"À vérifier")</x:f>
        <x:v>3</x:v>
      </x:c>
      <x:c r="G55" s="16"/>
      <x:c r="H55" s="16"/>
      <x:c r="I55" s="16"/>
      <x:c r="J55" s="16"/>
      <x:c r="K55" s="16"/>
      <x:c r="L55" s="16"/>
      <x:c r="M55" s="16"/>
    </x:row>
    <x:row r="56" ht="22" customHeight="1">
      <x:c r="A56" s="16"/>
      <x:c r="B56" s="16"/>
      <x:c r="C56" s="16"/>
      <x:c r="D56" s="16"/>
      <x:c r="E56" s="16"/>
      <x:c r="F56" s="16"/>
      <x:c r="G56" s="16"/>
      <x:c r="H56" s="16"/>
      <x:c r="I56" s="16"/>
      <x:c r="J56" s="16"/>
      <x:c r="K56" s="16"/>
      <x:c r="L56" s="16"/>
      <x:c r="M56" s="16"/>
    </x:row>
    <x:row r="57" ht="22" customHeight="1">
      <x:c r="A57" s="16"/>
      <x:c r="B57" s="16"/>
      <x:c r="C57" s="16"/>
      <x:c r="D57" s="16"/>
      <x:c r="E57" s="16"/>
      <x:c r="F57" s="16"/>
      <x:c r="G57" s="16"/>
      <x:c r="H57" s="16"/>
      <x:c r="I57" s="16"/>
      <x:c r="J57" s="16"/>
      <x:c r="K57" s="16"/>
      <x:c r="L57" s="16"/>
      <x:c r="M57" s="16"/>
    </x:row>
    <x:row r="58" ht="22" customHeight="1">
      <x:c r="A58" s="16"/>
      <x:c r="B58" s="16"/>
      <x:c r="C58" s="16"/>
      <x:c r="D58" s="16"/>
      <x:c r="E58" s="16"/>
      <x:c r="F58" s="16"/>
      <x:c r="G58" s="16"/>
      <x:c r="H58" s="16"/>
      <x:c r="I58" s="16"/>
      <x:c r="J58" s="16"/>
      <x:c r="K58" s="16"/>
      <x:c r="L58" s="16"/>
      <x:c r="M58" s="16"/>
    </x:row>
    <x:row r="59" ht="22" customHeight="1">
      <x:c r="A59" s="16"/>
      <x:c r="B59" s="16"/>
      <x:c r="C59" s="16"/>
      <x:c r="D59" s="16"/>
      <x:c r="E59" s="16"/>
      <x:c r="F59" s="16"/>
      <x:c r="G59" s="16"/>
      <x:c r="H59" s="16"/>
      <x:c r="I59" s="16"/>
      <x:c r="J59" s="16"/>
      <x:c r="K59" s="16"/>
      <x:c r="L59" s="16"/>
      <x:c r="M59" s="16"/>
    </x:row>
    <x:row r="60" ht="22" customHeight="1">
      <x:c r="A60" s="16"/>
      <x:c r="B60" s="16"/>
      <x:c r="C60" s="16"/>
      <x:c r="D60" s="16"/>
      <x:c r="E60" s="16"/>
      <x:c r="F60" s="16"/>
      <x:c r="G60" s="16"/>
      <x:c r="H60" s="16"/>
      <x:c r="I60" s="16"/>
      <x:c r="J60" s="16"/>
      <x:c r="K60" s="16"/>
      <x:c r="L60" s="16"/>
      <x:c r="M60" s="16"/>
    </x:row>
    <x:row r="61" ht="22" customHeight="1">
      <x:c r="A61" s="16"/>
      <x:c r="B61" s="16"/>
      <x:c r="C61" s="16"/>
      <x:c r="D61" s="16"/>
      <x:c r="E61" s="16"/>
      <x:c r="F61" s="16"/>
      <x:c r="G61" s="16"/>
      <x:c r="H61" s="16"/>
      <x:c r="I61" s="16"/>
      <x:c r="J61" s="16"/>
      <x:c r="K61" s="16"/>
      <x:c r="L61" s="16"/>
      <x:c r="M61" s="16"/>
    </x:row>
    <x:row r="62" ht="22" customHeight="1">
      <x:c r="A62" s="16"/>
      <x:c r="B62" s="16"/>
      <x:c r="C62" s="16"/>
      <x:c r="D62" s="16"/>
      <x:c r="E62" s="16"/>
      <x:c r="F62" s="16"/>
      <x:c r="G62" s="16"/>
      <x:c r="H62" s="16"/>
      <x:c r="I62" s="16"/>
      <x:c r="J62" s="16"/>
      <x:c r="K62" s="16"/>
      <x:c r="L62" s="16"/>
      <x:c r="M62" s="16"/>
    </x:row>
    <x:row r="63" ht="22" customHeight="1">
      <x:c r="A63" s="16"/>
      <x:c r="B63" s="16"/>
      <x:c r="C63" s="16"/>
      <x:c r="D63" s="16"/>
      <x:c r="E63" s="16"/>
      <x:c r="F63" s="16"/>
      <x:c r="G63" s="16"/>
      <x:c r="H63" s="16"/>
      <x:c r="I63" s="16"/>
      <x:c r="J63" s="16"/>
      <x:c r="K63" s="16"/>
      <x:c r="L63" s="16"/>
      <x:c r="M63" s="16"/>
    </x:row>
    <x:row r="64" ht="22" customHeight="1">
      <x:c r="A64" s="16"/>
      <x:c r="B64" s="16"/>
      <x:c r="C64" s="16"/>
      <x:c r="D64" s="16"/>
      <x:c r="E64" s="16"/>
      <x:c r="F64" s="16"/>
      <x:c r="G64" s="16"/>
      <x:c r="H64" s="16"/>
      <x:c r="I64" s="16"/>
      <x:c r="J64" s="16"/>
      <x:c r="K64" s="16"/>
      <x:c r="L64" s="16"/>
      <x:c r="M64" s="16"/>
    </x:row>
    <x:row r="65" ht="22" customHeight="1">
      <x:c r="A65" s="16"/>
      <x:c r="B65" s="16"/>
      <x:c r="C65" s="16"/>
      <x:c r="D65" s="16"/>
      <x:c r="E65" s="16"/>
      <x:c r="F65" s="16"/>
      <x:c r="G65" s="16"/>
      <x:c r="H65" s="16"/>
      <x:c r="I65" s="16"/>
      <x:c r="J65" s="16"/>
      <x:c r="K65" s="16"/>
      <x:c r="L65" s="16"/>
      <x:c r="M65" s="1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30" hidden="0" customWidth="1"/>
    <x:col min="2" max="2" width="23" hidden="0" customWidth="1"/>
    <x:col min="3" max="3" width="25" hidden="0" customWidth="1"/>
    <x:col min="4" max="4" width="47" hidden="0" customWidth="1"/>
    <x:col min="5" max="5" width="30" hidden="0" customWidth="1"/>
    <x:col min="6" max="6" width="40" hidden="0" customWidth="1"/>
    <x:col min="7" max="7" width="26" hidden="0" customWidth="1"/>
    <x:col min="8" max="8" width="60" hidden="0" customWidth="1"/>
    <x:col min="9" max="9" width="63" hidden="0" customWidth="1"/>
    <x:col min="10" max="10" width="66" hidden="0" customWidth="1"/>
    <x:col min="11" max="11" width="16" hidden="0" customWidth="1"/>
    <x:col min="12" max="12" width="17" hidden="0" customWidth="1"/>
    <x:col min="13" max="13" width="16" hidden="0" customWidth="1"/>
    <x:col min="14" max="14" width="19" hidden="0" customWidth="1"/>
    <x:col min="15" max="15" width="18" hidden="0" customWidth="1"/>
    <x:col min="16" max="16" width="43" hidden="0" customWidth="1"/>
    <x:col min="17" max="17" width="16" hidden="0" customWidth="1"/>
    <x:col min="18" max="18" width="28" hidden="0" customWidth="1"/>
    <x:col min="19" max="19" width="19" hidden="0" customWidth="1"/>
    <x:col min="20" max="20" width="28" hidden="0" customWidth="1"/>
    <x:col min="21" max="21" width="25" hidden="0" customWidth="1"/>
    <x:col min="22" max="22" width="56" hidden="0" customWidth="1"/>
    <x:col min="23" max="23" width="65" hidden="0" customWidth="1"/>
    <x:col min="24" max="24" width="33" hidden="0" customWidth="1"/>
    <x:col min="25" max="25" width="16" hidden="0" customWidth="1"/>
    <x:col min="26" max="26" width="55" hidden="0" customWidth="1"/>
    <x:col min="27" max="27" width="55" hidden="0" customWidth="1"/>
    <x:col min="28" max="28" width="55" hidden="0" customWidth="1"/>
    <x:col min="29" max="29" width="65" hidden="0" customWidth="1"/>
    <x:col min="30" max="30" width="18" hidden="0" customWidth="1"/>
    <x:col min="31" max="31" width="62" hidden="0" customWidth="1"/>
  </x:cols>
  <x:sheetData>
    <x:row r="1" ht="22" customHeight="1"/>
    <x:row r="2" ht="22" customHeight="1">
      <x:c r="A2" s="1" t="str">
        <x:v>Références et statut énergétique</x:v>
      </x:c>
    </x:row>
    <x:row r="3" ht="22" customHeight="1">
      <x:c r="A3" s="3" t="str">
        <x:v>1 788 entrées du site au 25/10/2026. Les valeurs manquantes restent vides.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  <x:c r="AC3" s="4"/>
      <x:c r="AD3" s="4"/>
      <x:c r="AE3" s="4"/>
    </x:row>
    <x:row r="4" ht="22" customHeight="1"/>
    <x:row r="5" ht="42" customHeight="1">
      <x:c r="A5" s="11" t="str">
        <x:v>Référence</x:v>
      </x:c>
      <x:c r="B5" s="11" t="str">
        <x:v>Fabricant réel</x:v>
      </x:c>
      <x:c r="C5" s="11" t="str">
        <x:v>Marque ou sélection du site</x:v>
      </x:c>
      <x:c r="D5" s="11" t="str">
        <x:v>Désignation</x:v>
      </x:c>
      <x:c r="E5" s="11" t="str">
        <x:v>Nature de l’élément</x:v>
      </x:c>
      <x:c r="F5" s="11" t="str">
        <x:v>Périmètre</x:v>
      </x:c>
      <x:c r="G5" s="11" t="str">
        <x:v>Statut documentaire</x:v>
      </x:c>
      <x:c r="H5" s="11" t="str">
        <x:v>Déclaration fabricant</x:v>
      </x:c>
      <x:c r="I5" s="11" t="str">
        <x:v>Motif du statut</x:v>
      </x:c>
      <x:c r="J5" s="11" t="str">
        <x:v>Configuration et version</x:v>
      </x:c>
      <x:c r="K5" s="11" t="str">
        <x:v>Veille publiée (W)</x:v>
      </x:c>
      <x:c r="L5" s="11" t="str">
        <x:v>Qualificatif de la valeur</x:v>
      </x:c>
      <x:c r="M5" s="11" t="str">
        <x:v>Arrêt publié (W)</x:v>
      </x:c>
      <x:c r="N5" s="11" t="str">
        <x:v>Veille réseau publiée (W)</x:v>
      </x:c>
      <x:c r="O5" s="11" t="str">
        <x:v>Délai de veille (min)</x:v>
      </x:c>
      <x:c r="P5" s="11" t="str">
        <x:v>Mode retenu pour le calcul</x:v>
      </x:c>
      <x:c r="Q5" s="11" t="str">
        <x:v>Seuil 2026 (W)</x:v>
      </x:c>
      <x:c r="R5" s="11" t="str">
        <x:v>Comparaison numérique 2026</x:v>
      </x:c>
      <x:c r="S5" s="11" t="str">
        <x:v>Seuil au 09/05/2027 (W)</x:v>
      </x:c>
      <x:c r="T5" s="11" t="str">
        <x:v>Comparaison numérique 2027</x:v>
      </x:c>
      <x:c r="U5" s="11" t="str">
        <x:v>Autre valeur brute</x:v>
      </x:c>
      <x:c r="V5" s="11" t="str">
        <x:v>Unité et sens</x:v>
      </x:c>
      <x:c r="W5" s="11" t="str">
        <x:v>Source de preuve</x:v>
      </x:c>
      <x:c r="X5" s="11" t="str">
        <x:v>Document et page</x:v>
      </x:c>
      <x:c r="Y5" s="11" t="str">
        <x:v>Vérifié le</x:v>
      </x:c>
      <x:c r="Z5" s="11" t="str">
        <x:v>Lien fabricant</x:v>
      </x:c>
      <x:c r="AA5" s="11" t="str">
        <x:v>Fiche locale</x:v>
      </x:c>
      <x:c r="AB5" s="11" t="str">
        <x:v>Fiche parent</x:v>
      </x:c>
      <x:c r="AC5" s="11" t="str">
        <x:v>Action requise</x:v>
      </x:c>
      <x:c r="AD5" s="11" t="str">
        <x:v>Mise sur marché</x:v>
      </x:c>
      <x:c r="AE5" s="11" t="str">
        <x:v>Conditions de mesure</x:v>
      </x:c>
    </x:row>
    <x:row r="6" ht="54" customHeight="1">
      <x:c r="A6" s="7" t="str">
        <x:v>741 C</x:v>
      </x:c>
      <x:c r="B6" s="7" t="str">
        <x:v>FAAC</x:v>
      </x:c>
      <x:c r="C6" s="7" t="str">
        <x:v>FAAC</x:v>
      </x:c>
      <x:c r="D6" s="7" t="str">
        <x:v>741 C — motoréducteur pour portail coulissant</x:v>
      </x:c>
      <x:c r="E6" s="7" t="str">
        <x:v>Motorisation ou automatisme</x:v>
      </x:c>
      <x:c r="F6" s="7" t="str">
        <x:v>Équipement complet à confirmer</x:v>
      </x:c>
      <x:c r="G6" s="7" t="str">
        <x:v>À vérifier</x:v>
      </x:c>
      <x:c r="H6" s="7" t="str">
        <x:v>FAAC revendique le règlement 2023/826 pour le mode LC activé. Déclaration conditionnelle, dossier complet à obtenir.</x:v>
      </x:c>
      <x:c r="I6" s="7" t="str">
        <x:v>Déclaration et valeur disponibles. Configuration complète, délais, méthode et informations réglementaires restent à établir.</x:v>
      </x:c>
      <x:c r="J6" s="7" t="str">
        <x:v>741 C. Mode LC activé. Version, capteurs et essais complets non précisés.</x:v>
      </x:c>
      <x:c r="K6" s="15" t="n">
        <x:v>0.5</x:v>
      </x:c>
      <x:c r="L6" s="15" t="str">
        <x:v>&lt;</x:v>
      </x:c>
      <x:c r="M6" s="15"/>
      <x:c r="N6" s="15" t="n">
        <x:v>2</x:v>
      </x:c>
      <x:c r="O6" s="15"/>
      <x:c r="P6" s="7" t="str">
        <x:v>Veille LC simple</x:v>
      </x:c>
      <x:c r="Q6" s="15" t="n">
        <x:v>0.5</x:v>
      </x:c>
      <x:c r="R6" s="7" t="str">
        <x:f>IF(AND(ISNUMBER(K6),ISNUMBER(Q6)),IF(K6&lt;=Q6,"Valeur ≤ seuil","Valeur &gt; seuil"),"")</x:f>
        <x:v>Valeur ≤ seuil</x:v>
      </x:c>
      <x:c r="S6" s="15" t="n">
        <x:v>0.5</x:v>
      </x:c>
      <x:c r="T6" s="7" t="str">
        <x:f>IF(AND(ISNUMBER(K6),ISNUMBER(S6)),IF(K6&lt;=S6,"Valeur ≤ seuil","Valeur &gt; seuil"),"")</x:f>
        <x:v>Valeur ≤ seuil</x:v>
      </x:c>
      <x:c r="U6" s="7"/>
      <x:c r="V6" s="7" t="str"/>
      <x:c r="W6" s="14" t="str">
        <x:v>https://www.faac.biz/hubfs/FAAC.BIZ/HubDB/Prodotti/741C.pdf#page=1</x:v>
      </x:c>
      <x:c r="X6" s="7" t="str">
        <x:v>PDF p.1</x:v>
      </x:c>
      <x:c r="Y6" s="13" t="d">
        <x:v>2026-10-25T12:00:00.000Z</x:v>
      </x:c>
      <x:c r="Z6" s="14" t="str">
        <x:v>https://www.faac.fr/produits/740-741-motoreducteur-230v</x:v>
      </x:c>
      <x:c r="AA6" s="14" t="str">
        <x:v>http://127.0.0.1:8788/produit-faac-741-c.html</x:v>
      </x:c>
      <x:c r="AB6" s="14" t="str">
        <x:v>http://127.0.0.1:8788/produit-faac-741-c.html</x:v>
      </x:c>
      <x:c r="AC6" s="7" t="str">
        <x:v>Obtenir la déclaration pour la configuration exacte, les capteurs inclus et le protocole de mesure.</x:v>
      </x:c>
      <x:c r="AD6" s="7"/>
      <x:c r="AE6" s="7" t="str">
        <x:v>Valeur déclarée par le fabricant. Protocole, accessoires et date de mise sur marché non établis.</x:v>
      </x:c>
    </x:row>
    <x:row r="7" ht="54" customHeight="1">
      <x:c r="A7" s="7" t="str">
        <x:v>844 C</x:v>
      </x:c>
      <x:c r="B7" s="7" t="str">
        <x:v>FAAC</x:v>
      </x:c>
      <x:c r="C7" s="7" t="str">
        <x:v>FAAC</x:v>
      </x:c>
      <x:c r="D7" s="7" t="str">
        <x:v>844 C — motoréducteur coulissant</x:v>
      </x:c>
      <x:c r="E7" s="7" t="str">
        <x:v>Motorisation ou automatisme</x:v>
      </x:c>
      <x:c r="F7" s="7" t="str">
        <x:v>Équipement complet à confirmer</x:v>
      </x:c>
      <x:c r="G7" s="7" t="str">
        <x:v>À vérifier</x:v>
      </x:c>
      <x:c r="H7" s="7" t="str">
        <x:v>FAAC revendique le règlement 2023/826 pour le mode LC activé. Avec Simply Connect, valeur publiée de 2 W.</x:v>
      </x:c>
      <x:c r="I7" s="7" t="str">
        <x:v>Déclaration conditionnelle disponible. Dossier de la configuration complète non établi sur les pièces lues.</x:v>
      </x:c>
      <x:c r="J7" s="7" t="str">
        <x:v>844 C avec E781S LC. Mode LC activé. Version et capteurs non précisés.</x:v>
      </x:c>
      <x:c r="K7" s="15" t="n">
        <x:v>0.5</x:v>
      </x:c>
      <x:c r="L7" s="15" t="str">
        <x:v>&lt;</x:v>
      </x:c>
      <x:c r="M7" s="15"/>
      <x:c r="N7" s="15" t="n">
        <x:v>2</x:v>
      </x:c>
      <x:c r="O7" s="15"/>
      <x:c r="P7" s="7" t="str">
        <x:v>Veille LC simple</x:v>
      </x:c>
      <x:c r="Q7" s="15" t="n">
        <x:v>0.5</x:v>
      </x:c>
      <x:c r="R7" s="7" t="str">
        <x:f>IF(AND(ISNUMBER(K7),ISNUMBER(Q7)),IF(K7&lt;=Q7,"Valeur ≤ seuil","Valeur &gt; seuil"),"")</x:f>
        <x:v>Valeur ≤ seuil</x:v>
      </x:c>
      <x:c r="S7" s="15" t="n">
        <x:v>0.5</x:v>
      </x:c>
      <x:c r="T7" s="7" t="str">
        <x:f>IF(AND(ISNUMBER(K7),ISNUMBER(S7)),IF(K7&lt;=S7,"Valeur ≤ seuil","Valeur &gt; seuil"),"")</x:f>
        <x:v>Valeur ≤ seuil</x:v>
      </x:c>
      <x:c r="U7" s="7"/>
      <x:c r="V7" s="7" t="str"/>
      <x:c r="W7" s="14" t="str">
        <x:v>https://www.faac.biz/hubfs/FAAC.BIZ/HubDB/Prodotti/844C.pdf#page=1</x:v>
      </x:c>
      <x:c r="X7" s="7" t="str">
        <x:v>PDF p.1</x:v>
      </x:c>
      <x:c r="Y7" s="13" t="d">
        <x:v>2026-10-25T12:00:00.000Z</x:v>
      </x:c>
      <x:c r="Z7" s="14" t="str">
        <x:v>https://www.faac.fr/produits/746c-844c-motoreducteurs-230v</x:v>
      </x:c>
      <x:c r="AA7" s="14" t="str">
        <x:v>http://127.0.0.1:8788/produit-faac-844-c.html</x:v>
      </x:c>
      <x:c r="AB7" s="14" t="str">
        <x:v>http://127.0.0.1:8788/produit-faac-844-c.html</x:v>
      </x:c>
      <x:c r="AC7" s="7" t="str">
        <x:v>Vérifier le mode LC, la version, Simply Connect et la liste des capteurs alimentés.</x:v>
      </x:c>
      <x:c r="AD7" s="7"/>
      <x:c r="AE7" s="7" t="str">
        <x:v>Valeur déclarée par le fabricant. Protocole, accessoires et date de mise sur marché non établis.</x:v>
      </x:c>
    </x:row>
    <x:row r="8" ht="54" customHeight="1">
      <x:c r="A8" s="7" t="str">
        <x:v>LM100EVX</x:v>
      </x:c>
      <x:c r="B8" s="7" t="str">
        <x:v>LiftMaster</x:v>
      </x:c>
      <x:c r="C8" s="7" t="str">
        <x:v>LiftMaster</x:v>
      </x:c>
      <x:c r="D8" s="7" t="str">
        <x:v>LM100EVX · motorisation de garage 1000 N à courroie, compatible myQ via interface</x:v>
      </x:c>
      <x:c r="E8" s="7" t="str">
        <x:v>Motorisation ou automatisme</x:v>
      </x:c>
      <x:c r="F8" s="7" t="str">
        <x:v>Équipement complet à confirmer</x:v>
      </x:c>
      <x:c r="G8" s="7" t="str">
        <x:v>À vérifier</x:v>
      </x:c>
      <x:c r="H8" s="7" t="str"/>
      <x:c r="I8" s="7" t="str">
        <x:v>Veille maximale de 0,8 W publiée. Le mode légal et les accessoires mesurés restent à qualifier.</x:v>
      </x:c>
      <x:c r="J8" s="7" t="str">
        <x:v>LM100EVX. myQ via passerelle 828EV optionnelle. Périmètre de la valeur non détaillé.</x:v>
      </x:c>
      <x:c r="K8" s="15" t="n">
        <x:v>0.8</x:v>
      </x:c>
      <x:c r="L8" s="15" t="str">
        <x:v>≤</x:v>
      </x:c>
      <x:c r="M8" s="15"/>
      <x:c r="N8" s="15"/>
      <x:c r="O8" s="15"/>
      <x:c r="P8" s="7" t="str"/>
      <x:c r="Q8" s="15"/>
      <x:c r="R8" s="7" t="str">
        <x:f>IF(AND(ISNUMBER(K8),ISNUMBER(Q8)),IF(K8&lt;=Q8,"Valeur ≤ seuil","Valeur &gt; seuil"),"")</x:f>
      </x:c>
      <x:c r="S8" s="15"/>
      <x:c r="T8" s="7" t="str">
        <x:f>IF(AND(ISNUMBER(K8),ISNUMBER(S8)),IF(K8&lt;=S8,"Valeur ≤ seuil","Valeur &gt; seuil"),"")</x:f>
      </x:c>
      <x:c r="U8" s="7"/>
      <x:c r="V8" s="7" t="str"/>
      <x:c r="W8" s="14" t="str">
        <x:v>https://liftmaster.eu/en-eu/products/garage-door-opener-for-doors-up-to-150kg-lm100evx</x:v>
      </x:c>
      <x:c r="X8" s="7" t="str">
        <x:v>Page constructeur, caractéristiques</x:v>
      </x:c>
      <x:c r="Y8" s="13" t="d">
        <x:v>2026-10-25T12:00:00.000Z</x:v>
      </x:c>
      <x:c r="Z8" s="14" t="str">
        <x:v>https://liftmaster.eu/fr/products/garage-door-opener-for-doors-up-to-150kg-lm100evx</x:v>
      </x:c>
      <x:c r="AA8" s="14" t="str">
        <x:v>http://127.0.0.1:8788/reference-bbe9d5a31f6f94.html</x:v>
      </x:c>
      <x:c r="AB8" s="14" t="str">
        <x:v>http://127.0.0.1:8788/produit-liftmaster-lm100evx.html</x:v>
      </x:c>
      <x:c r="AC8" s="7" t="str">
        <x:v>Confirmer le mode et l’effet de la passerelle myQ. Ne pas conclure à un écart sur la seule valeur.</x:v>
      </x:c>
      <x:c r="AD8" s="7"/>
      <x:c r="AE8" s="7" t="str">
        <x:v>Valeur déclarée par le fabricant. Protocole, accessoires et date de mise sur marché non établis.</x:v>
      </x:c>
    </x:row>
    <x:row r="9" ht="54" customHeight="1">
      <x:c r="A9" s="7" t="str">
        <x:v>MC91BL-SC</x:v>
      </x:c>
      <x:c r="B9" s="7" t="str">
        <x:v>Motorline</x:v>
      </x:c>
      <x:c r="C9" s="7" t="str">
        <x:v>MOTORLINE</x:v>
      </x:c>
      <x:c r="D9" s="7" t="str">
        <x:v>Platines · Coulissants et Brushless</x:v>
      </x:c>
      <x:c r="E9" s="7" t="str">
        <x:v>Composant électronique ou sensible</x:v>
      </x:c>
      <x:c r="F9" s="7" t="str">
        <x:v>Composant à évaluer dans l’ensemble</x:v>
      </x:c>
      <x:c r="G9" s="7" t="str">
        <x:v>À vérifier</x:v>
      </x:c>
      <x:c r="H9" s="7" t="str">
        <x:v>Notice : veille &lt;0,5 W avec Eco actif. Mode désactivé : dépassement annoncé. Cette preuve concerne la commande décrite.</x:v>
      </x:c>
      <x:c r="I9" s="7" t="str">
        <x:v>Composant à évaluer dans la motorisation complète. La notice avertit que désactiver Eco augmente la veille au-delà du plafond.</x:v>
      </x:c>
      <x:c r="J9" s="7" t="str">
        <x:v>MC91BL-SC avec module SMPS et mode Eco actif. Menu : 01 correspond à 30 s. Réglage effectif et délai mesuré à confirmer.</x:v>
      </x:c>
      <x:c r="K9" s="15" t="n">
        <x:v>0.5</x:v>
      </x:c>
      <x:c r="L9" s="15" t="str">
        <x:v>&lt;</x:v>
      </x:c>
      <x:c r="M9" s="15"/>
      <x:c r="N9" s="15"/>
      <x:c r="O9" s="15"/>
      <x:c r="P9" s="7" t="str">
        <x:v>Veille de platine avec SMPS, ensemble non établi</x:v>
      </x:c>
      <x:c r="Q9" s="15" t="n">
        <x:v>0.5</x:v>
      </x:c>
      <x:c r="R9" s="7" t="str">
        <x:f>IF(AND(ISNUMBER(K9),ISNUMBER(Q9)),IF(K9&lt;=Q9,"Valeur ≤ seuil","Valeur &gt; seuil"),"")</x:f>
        <x:v>Valeur ≤ seuil</x:v>
      </x:c>
      <x:c r="S9" s="15" t="n">
        <x:v>0.5</x:v>
      </x:c>
      <x:c r="T9" s="7" t="str">
        <x:f>IF(AND(ISNUMBER(K9),ISNUMBER(S9)),IF(K9&lt;=S9,"Valeur ≤ seuil","Valeur &gt; seuil"),"")</x:f>
        <x:v>Valeur ≤ seuil</x:v>
      </x:c>
      <x:c r="U9" s="7"/>
      <x:c r="V9" s="7" t="str"/>
      <x:c r="W9" s="14" t="str">
        <x:v>https://motorline.pt/download/manuais/eletronica/mc91bl-sc_en.pdf?v=08042026#page=5</x:v>
      </x:c>
      <x:c r="X9" s="7" t="str">
        <x:v>PDF p.5 ; PDF p.9, imprimée 8B</x:v>
      </x:c>
      <x:c r="Y9" s="13" t="d">
        <x:v>2026-10-25T12:00:00.000Z</x:v>
      </x:c>
      <x:c r="Z9" s="14" t="str">
        <x:v>https://motorline.pt/fr/</x:v>
      </x:c>
      <x:c r="AA9" s="14" t="str">
        <x:v>http://127.0.0.1:8788/reference-13abc7aec0e764.html</x:v>
      </x:c>
      <x:c r="AB9" s="14" t="str">
        <x:v>http://127.0.0.1:8788/fiche-068.html</x:v>
      </x:c>
      <x:c r="AC9" s="7" t="str">
        <x:v>Confirmer SMPS, paramètre Eco, moteur et capteurs. Les commandes devant rester actives peuvent modifier ce mode.</x:v>
      </x:c>
      <x:c r="AD9" s="7"/>
      <x:c r="AE9" s="7" t="str">
        <x:v>Valeur déclarée par le fabricant. Protocole, accessoires et date de mise sur marché non établis.</x:v>
      </x:c>
    </x:row>
    <x:row r="10" ht="54" customHeight="1">
      <x:c r="A10" s="7" t="str">
        <x:v>RBS400</x:v>
      </x:c>
      <x:c r="B10" s="7" t="str">
        <x:v>Nice</x:v>
      </x:c>
      <x:c r="C10" s="7" t="str">
        <x:v>Nice</x:v>
      </x:c>
      <x:c r="D10" s="7" t="str">
        <x:v>RBS400 — automatisme Robus</x:v>
      </x:c>
      <x:c r="E10" s="7" t="str">
        <x:v>Motorisation ou automatisme</x:v>
      </x:c>
      <x:c r="F10" s="7" t="str">
        <x:v>Équipement complet à confirmer</x:v>
      </x:c>
      <x:c r="G10" s="7" t="str">
        <x:v>À vérifier</x:v>
      </x:c>
      <x:c r="H10" s="7" t="str"/>
      <x:c r="I10" s="7" t="str">
        <x:v>0,4 W publié. La valeur seule ne documente ni le mode réglementaire complet ni toutes les exigences.</x:v>
      </x:c>
      <x:c r="J10" s="7" t="str">
        <x:v>RBS400. Valeur du tableau fabricant. Accessoires et conditions de mesure non détaillés.</x:v>
      </x:c>
      <x:c r="K10" s="15" t="n">
        <x:v>0.4</x:v>
      </x:c>
      <x:c r="L10" s="15" t="str">
        <x:v>Valeur publiée</x:v>
      </x:c>
      <x:c r="M10" s="15"/>
      <x:c r="N10" s="15"/>
      <x:c r="O10" s="15"/>
      <x:c r="P10" s="7" t="str"/>
      <x:c r="Q10" s="15"/>
      <x:c r="R10" s="7" t="str">
        <x:f>IF(AND(ISNUMBER(K10),ISNUMBER(Q10)),IF(K10&lt;=Q10,"Valeur ≤ seuil","Valeur &gt; seuil"),"")</x:f>
      </x:c>
      <x:c r="S10" s="15"/>
      <x:c r="T10" s="7" t="str">
        <x:f>IF(AND(ISNUMBER(K10),ISNUMBER(S10)),IF(K10&lt;=S10,"Valeur ≤ seuil","Valeur &gt; seuil"),"")</x:f>
      </x:c>
      <x:c r="U10" s="7" t="n">
        <x:v>250</x:v>
      </x:c>
      <x:c r="V10" s="7" t="str">
        <x:v>Puissance de fonctionnement publiée en W. Distincte de la veille.</x:v>
      </x:c>
      <x:c r="W10" s="14" t="str">
        <x:v>https://www.niceforyou.com/sites/default/files/upload/catalogues-brochures/Nice_brochure_robus_range_FR.pdf#page=7</x:v>
      </x:c>
      <x:c r="X10" s="7" t="str">
        <x:v>PDF p.7</x:v>
      </x:c>
      <x:c r="Y10" s="13" t="d">
        <x:v>2026-10-25T12:00:00.000Z</x:v>
      </x:c>
      <x:c r="Z10" s="14" t="str">
        <x:v>https://www.niceforyou.com/sites/default/files/upload/catalogues-brochures/Nice_brochure_robus_range_FR.pdf#page=6</x:v>
      </x:c>
      <x:c r="AA10" s="14" t="str">
        <x:v>http://127.0.0.1:8788/produit-nice-rbs400.html</x:v>
      </x:c>
      <x:c r="AB10" s="14" t="str">
        <x:v>http://127.0.0.1:8788/produit-nice-rbs400.html</x:v>
      </x:c>
      <x:c r="AC10" s="7" t="str">
        <x:v>Obtenir la configuration de veille, les fonctions maintenues et la preuve 2023/826.</x:v>
      </x:c>
      <x:c r="AD10" s="7"/>
      <x:c r="AE10" s="7" t="str">
        <x:v>Valeur déclarée par le fabricant. Protocole, accessoires et date de mise sur marché non établis.</x:v>
      </x:c>
    </x:row>
    <x:row r="11" ht="54" customHeight="1">
      <x:c r="A11" s="7" t="str">
        <x:v>RBS600</x:v>
      </x:c>
      <x:c r="B11" s="7" t="str">
        <x:v>Nice</x:v>
      </x:c>
      <x:c r="C11" s="7" t="str">
        <x:v>Nice</x:v>
      </x:c>
      <x:c r="D11" s="7" t="str">
        <x:v>RBS600 — automatisme Robus</x:v>
      </x:c>
      <x:c r="E11" s="7" t="str">
        <x:v>Motorisation ou automatisme</x:v>
      </x:c>
      <x:c r="F11" s="7" t="str">
        <x:v>Équipement complet à confirmer</x:v>
      </x:c>
      <x:c r="G11" s="7" t="str">
        <x:v>À vérifier</x:v>
      </x:c>
      <x:c r="H11" s="7" t="str"/>
      <x:c r="I11" s="7" t="str">
        <x:v>0,4 W publié. La valeur seule ne constitue pas une conformité globale.</x:v>
      </x:c>
      <x:c r="J11" s="7" t="str">
        <x:v>RBS600. Valeur du tableau fabricant. Accessoires et conditions de mesure non détaillés.</x:v>
      </x:c>
      <x:c r="K11" s="15" t="n">
        <x:v>0.4</x:v>
      </x:c>
      <x:c r="L11" s="15" t="str">
        <x:v>Valeur publiée</x:v>
      </x:c>
      <x:c r="M11" s="15"/>
      <x:c r="N11" s="15"/>
      <x:c r="O11" s="15"/>
      <x:c r="P11" s="7" t="str"/>
      <x:c r="Q11" s="15"/>
      <x:c r="R11" s="7" t="str">
        <x:f>IF(AND(ISNUMBER(K11),ISNUMBER(Q11)),IF(K11&lt;=Q11,"Valeur ≤ seuil","Valeur &gt; seuil"),"")</x:f>
      </x:c>
      <x:c r="S11" s="15"/>
      <x:c r="T11" s="7" t="str">
        <x:f>IF(AND(ISNUMBER(K11),ISNUMBER(S11)),IF(K11&lt;=S11,"Valeur ≤ seuil","Valeur &gt; seuil"),"")</x:f>
      </x:c>
      <x:c r="U11" s="7" t="n">
        <x:v>450</x:v>
      </x:c>
      <x:c r="V11" s="7" t="str">
        <x:v>Puissance de fonctionnement publiée en W. Distincte de la veille.</x:v>
      </x:c>
      <x:c r="W11" s="14" t="str">
        <x:v>https://www.niceforyou.com/sites/default/files/upload/catalogues-brochures/Nice_brochure_robus_range_FR.pdf#page=7</x:v>
      </x:c>
      <x:c r="X11" s="7" t="str">
        <x:v>PDF p.7</x:v>
      </x:c>
      <x:c r="Y11" s="13" t="d">
        <x:v>2026-10-25T12:00:00.000Z</x:v>
      </x:c>
      <x:c r="Z11" s="14" t="str">
        <x:v>https://www.niceforyou.com/sites/default/files/upload/catalogues-brochures/Nice_brochure_robus_range_FR.pdf#page=6</x:v>
      </x:c>
      <x:c r="AA11" s="14" t="str">
        <x:v>http://127.0.0.1:8788/produit-nice-rbs600.html</x:v>
      </x:c>
      <x:c r="AB11" s="14" t="str">
        <x:v>http://127.0.0.1:8788/produit-nice-rbs600.html</x:v>
      </x:c>
      <x:c r="AC11" s="7" t="str">
        <x:v>Obtenir les conditions de veille et les essais de la configuration exacte.</x:v>
      </x:c>
      <x:c r="AD11" s="7"/>
      <x:c r="AE11" s="7" t="str">
        <x:v>Valeur déclarée par le fabricant. Protocole, accessoires et date de mise sur marché non établis.</x:v>
      </x:c>
    </x:row>
    <x:row r="12" ht="54" customHeight="1">
      <x:c r="A12" s="7" t="str">
        <x:v>RBS600HS</x:v>
      </x:c>
      <x:c r="B12" s="7" t="str">
        <x:v>Nice</x:v>
      </x:c>
      <x:c r="C12" s="7" t="str">
        <x:v>Nice</x:v>
      </x:c>
      <x:c r="D12" s="7" t="str">
        <x:v>RBS600HS — automatisme Robus</x:v>
      </x:c>
      <x:c r="E12" s="7" t="str">
        <x:v>Motorisation ou automatisme</x:v>
      </x:c>
      <x:c r="F12" s="7" t="str">
        <x:v>Équipement complet à confirmer</x:v>
      </x:c>
      <x:c r="G12" s="7" t="str">
        <x:v>À vérifier</x:v>
      </x:c>
      <x:c r="H12" s="7" t="str"/>
      <x:c r="I12" s="7" t="str">
        <x:v>1,5 W publié. La présence du Wi-Fi ne prouve pas le type légal de veille ni une classification HiNA.</x:v>
      </x:c>
      <x:c r="J12" s="7" t="str">
        <x:v>RBS600HS avec centrale Wi-Fi intégrée selon brochure. Mode réseau à qualifier.</x:v>
      </x:c>
      <x:c r="K12" s="15" t="n">
        <x:v>1.5</x:v>
      </x:c>
      <x:c r="L12" s="15" t="str">
        <x:v>Valeur publiée</x:v>
      </x:c>
      <x:c r="M12" s="15"/>
      <x:c r="N12" s="15"/>
      <x:c r="O12" s="15"/>
      <x:c r="P12" s="7" t="str"/>
      <x:c r="Q12" s="15"/>
      <x:c r="R12" s="7" t="str">
        <x:f>IF(AND(ISNUMBER(K12),ISNUMBER(Q12)),IF(K12&lt;=Q12,"Valeur ≤ seuil","Valeur &gt; seuil"),"")</x:f>
      </x:c>
      <x:c r="S12" s="15"/>
      <x:c r="T12" s="7" t="str">
        <x:f>IF(AND(ISNUMBER(K12),ISNUMBER(S12)),IF(K12&lt;=S12,"Valeur ≤ seuil","Valeur &gt; seuil"),"")</x:f>
      </x:c>
      <x:c r="U12" s="7" t="n">
        <x:v>450</x:v>
      </x:c>
      <x:c r="V12" s="7" t="str">
        <x:v>Puissance de fonctionnement publiée en W. Distincte de la veille.</x:v>
      </x:c>
      <x:c r="W12" s="14" t="str">
        <x:v>https://www.niceforyou.com/sites/default/files/upload/catalogues-brochures/Nice_brochure_robus_range_FR.pdf#page=5</x:v>
      </x:c>
      <x:c r="X12" s="7" t="str">
        <x:v>PDF p.5</x:v>
      </x:c>
      <x:c r="Y12" s="13" t="d">
        <x:v>2026-10-25T12:00:00.000Z</x:v>
      </x:c>
      <x:c r="Z12" s="14" t="str">
        <x:v>https://www.niceforyou.com/sites/default/files/upload/catalogues-brochures/Nice_brochure_robus_range_FR.pdf#page=5</x:v>
      </x:c>
      <x:c r="AA12" s="14" t="str">
        <x:v>http://127.0.0.1:8788/produit-nice-rbs600hs.html</x:v>
      </x:c>
      <x:c r="AB12" s="14" t="str">
        <x:v>http://127.0.0.1:8788/produit-nice-rbs600hs.html</x:v>
      </x:c>
      <x:c r="AC12" s="7" t="str">
        <x:v>Identifier les fonctions réseau actives et le mode exact avant comparaison.</x:v>
      </x:c>
      <x:c r="AD12" s="7"/>
      <x:c r="AE12" s="7" t="str">
        <x:v>Valeur déclarée par le fabricant. Protocole, accessoires et date de mise sur marché non établis.</x:v>
      </x:c>
    </x:row>
    <x:row r="13" ht="54" customHeight="1">
      <x:c r="A13" s="7" t="str">
        <x:v>RBS800</x:v>
      </x:c>
      <x:c r="B13" s="7" t="str">
        <x:v>Nice</x:v>
      </x:c>
      <x:c r="C13" s="7" t="str">
        <x:v>Nice</x:v>
      </x:c>
      <x:c r="D13" s="7" t="str">
        <x:v>RBS800 — automatisme Robus</x:v>
      </x:c>
      <x:c r="E13" s="7" t="str">
        <x:v>Motorisation ou automatisme</x:v>
      </x:c>
      <x:c r="F13" s="7" t="str">
        <x:v>Équipement complet à confirmer</x:v>
      </x:c>
      <x:c r="G13" s="7" t="str">
        <x:v>À vérifier</x:v>
      </x:c>
      <x:c r="H13" s="7" t="str"/>
      <x:c r="I13" s="7" t="str">
        <x:v>0,4 W publié. Périmètre, fonctions, délais et dossier à compléter.</x:v>
      </x:c>
      <x:c r="J13" s="7" t="str">
        <x:v>RBS800. Valeur du tableau fabricant. Accessoires et conditions de mesure non détaillés.</x:v>
      </x:c>
      <x:c r="K13" s="15" t="n">
        <x:v>0.4</x:v>
      </x:c>
      <x:c r="L13" s="15" t="str">
        <x:v>Valeur publiée</x:v>
      </x:c>
      <x:c r="M13" s="15"/>
      <x:c r="N13" s="15"/>
      <x:c r="O13" s="15"/>
      <x:c r="P13" s="7" t="str"/>
      <x:c r="Q13" s="15"/>
      <x:c r="R13" s="7" t="str">
        <x:f>IF(AND(ISNUMBER(K13),ISNUMBER(Q13)),IF(K13&lt;=Q13,"Valeur ≤ seuil","Valeur &gt; seuil"),"")</x:f>
      </x:c>
      <x:c r="S13" s="15"/>
      <x:c r="T13" s="7" t="str">
        <x:f>IF(AND(ISNUMBER(K13),ISNUMBER(S13)),IF(K13&lt;=S13,"Valeur ≤ seuil","Valeur &gt; seuil"),"")</x:f>
      </x:c>
      <x:c r="U13" s="7" t="n">
        <x:v>230</x:v>
      </x:c>
      <x:c r="V13" s="7" t="str">
        <x:v>Puissance de fonctionnement publiée en W. Distincte de la veille.</x:v>
      </x:c>
      <x:c r="W13" s="14" t="str">
        <x:v>https://www.niceforyou.com/sites/default/files/upload/catalogues-brochures/Nice_brochure_robus_range_FR.pdf#page=7</x:v>
      </x:c>
      <x:c r="X13" s="7" t="str">
        <x:v>PDF p.7</x:v>
      </x:c>
      <x:c r="Y13" s="13" t="d">
        <x:v>2026-10-25T12:00:00.000Z</x:v>
      </x:c>
      <x:c r="Z13" s="14" t="str">
        <x:v>https://www.niceforyou.com/sites/default/files/upload/catalogues-brochures/Nice_brochure_robus_range_FR.pdf#page=6</x:v>
      </x:c>
      <x:c r="AA13" s="14" t="str">
        <x:v>http://127.0.0.1:8788/produit-nice-rbs800.html</x:v>
      </x:c>
      <x:c r="AB13" s="14" t="str">
        <x:v>http://127.0.0.1:8788/produit-nice-rbs800.html</x:v>
      </x:c>
      <x:c r="AC13" s="7" t="str">
        <x:v>Confirmer le mode, les accessoires et les informations réglementaires.</x:v>
      </x:c>
      <x:c r="AD13" s="7"/>
      <x:c r="AE13" s="7" t="str">
        <x:v>Valeur déclarée par le fabricant. Protocole, accessoires et date de mise sur marché non établis.</x:v>
      </x:c>
    </x:row>
    <x:row r="14" ht="54" customHeight="1">
      <x:c r="A14" s="7" t="str">
        <x:v>BG30/1604</x:v>
      </x:c>
      <x:c r="B14" s="7" t="str">
        <x:v>Roger Technology</x:v>
      </x:c>
      <x:c r="C14" s="7" t="str">
        <x:v>Roger Technology</x:v>
      </x:c>
      <x:c r="D14" s="7" t="str">
        <x:v>BG30/1604</x:v>
      </x:c>
      <x:c r="E14" s="7" t="str">
        <x:v>Motorisation ou automatisme</x:v>
      </x:c>
      <x:c r="F14" s="7" t="str">
        <x:v>Équipement complet à confirmer</x:v>
      </x:c>
      <x:c r="G14" s="7" t="str">
        <x:v>À vérifier</x:v>
      </x:c>
      <x:c r="H14" s="7" t="str"/>
      <x:c r="I14" s="7" t="str">
        <x:v>Veille ≤0,5 W publiée. Essais, fonctions maintenues et dossier énergétique complet non établis.</x:v>
      </x:c>
      <x:c r="J14" s="7" t="str">
        <x:v>BG30/1604 avec B70/1DCHP selon page actuelle. Version et accessoires de la mesure non précisés.</x:v>
      </x:c>
      <x:c r="K14" s="15" t="n">
        <x:v>0.5</x:v>
      </x:c>
      <x:c r="L14" s="15" t="str">
        <x:v>≤</x:v>
      </x:c>
      <x:c r="M14" s="15"/>
      <x:c r="N14" s="15"/>
      <x:c r="O14" s="15"/>
      <x:c r="P14" s="7" t="str"/>
      <x:c r="Q14" s="15"/>
      <x:c r="R14" s="7" t="str">
        <x:f>IF(AND(ISNUMBER(K14),ISNUMBER(Q14)),IF(K14&lt;=Q14,"Valeur ≤ seuil","Valeur &gt; seuil"),"")</x:f>
      </x:c>
      <x:c r="S14" s="15"/>
      <x:c r="T14" s="7" t="str">
        <x:f>IF(AND(ISNUMBER(K14),ISNUMBER(S14)),IF(K14&lt;=S14,"Valeur ≤ seuil","Valeur &gt; seuil"),"")</x:f>
      </x:c>
      <x:c r="U14" s="7" t="n">
        <x:v>530</x:v>
      </x:c>
      <x:c r="V14" s="7" t="str">
        <x:v>Puissance nominale publiée en W. Ne pas confondre avec la veille.</x:v>
      </x:c>
      <x:c r="W14" s="14" t="str">
        <x:v>https://www.rogertechnology.it/en/prodotto/bg30-1604</x:v>
      </x:c>
      <x:c r="X14" s="7" t="str">
        <x:v>Page constructeur, caractéristiques</x:v>
      </x:c>
      <x:c r="Y14" s="13" t="d">
        <x:v>2026-10-25T12:00:00.000Z</x:v>
      </x:c>
      <x:c r="Z14" s="14" t="str">
        <x:v>https://www.rogertechnology.it/fr/prodotto/bg30-1604</x:v>
      </x:c>
      <x:c r="AA14" s="14" t="str">
        <x:v>http://127.0.0.1:8788/produit-roger-technology-bg30-1604.html</x:v>
      </x:c>
      <x:c r="AB14" s="14" t="str">
        <x:v>http://127.0.0.1:8788/produit-roger-technology-bg30-1604.html</x:v>
      </x:c>
      <x:c r="AC14" s="7" t="str">
        <x:v>Confirmer firmware, mode et périphériques alimentés de la mesure.</x:v>
      </x:c>
      <x:c r="AD14" s="7"/>
      <x:c r="AE14" s="7" t="str">
        <x:v>Valeur déclarée par le fabricant. Protocole, accessoires et date de mise sur marché non établis.</x:v>
      </x:c>
    </x:row>
    <x:row r="15" ht="54" customHeight="1">
      <x:c r="A15" s="7" t="str">
        <x:v>1216540</x:v>
      </x:c>
      <x:c r="B15" s="7" t="str">
        <x:v>Somfy</x:v>
      </x:c>
      <x:c r="C15" s="7" t="str">
        <x:v>Somfy</x:v>
      </x:c>
      <x:c r="D15" s="7" t="str">
        <x:v>Dexxo 800 Smart io Pack Confort</x:v>
      </x:c>
      <x:c r="E15" s="7" t="str">
        <x:v>Motorisation ou automatisme</x:v>
      </x:c>
      <x:c r="F15" s="7" t="str">
        <x:v>Équipement complet à confirmer</x:v>
      </x:c>
      <x:c r="G15" s="7" t="str">
        <x:v>À vérifier</x:v>
      </x:c>
      <x:c r="H15" s="7" t="str"/>
      <x:c r="I15" s="7" t="str">
        <x:v>7 W publié sur la page. Mode, génération électronique et configuration non documentés pour conclure.</x:v>
      </x:c>
      <x:c r="J15" s="7" t="str">
        <x:v>Dexxo 800 Smart io Pack Confort 1216540. Date/version de la valeur non précisée.</x:v>
      </x:c>
      <x:c r="K15" s="15" t="n">
        <x:v>7</x:v>
      </x:c>
      <x:c r="L15" s="15" t="str">
        <x:v>Valeur publiée</x:v>
      </x:c>
      <x:c r="M15" s="15"/>
      <x:c r="N15" s="15"/>
      <x:c r="O15" s="15"/>
      <x:c r="P15" s="7" t="str"/>
      <x:c r="Q15" s="15"/>
      <x:c r="R15" s="7" t="str">
        <x:f>IF(AND(ISNUMBER(K15),ISNUMBER(Q15)),IF(K15&lt;=Q15,"Valeur ≤ seuil","Valeur &gt; seuil"),"")</x:f>
      </x:c>
      <x:c r="S15" s="15"/>
      <x:c r="T15" s="7" t="str">
        <x:f>IF(AND(ISNUMBER(K15),ISNUMBER(S15)),IF(K15&lt;=S15,"Valeur ≤ seuil","Valeur &gt; seuil"),"")</x:f>
      </x:c>
      <x:c r="U15" s="7" t="n">
        <x:v>100</x:v>
      </x:c>
      <x:c r="V15" s="7" t="str">
        <x:v>Puissance en fonctionnement en W. Aucun calcul de consommation annuelle.</x:v>
      </x:c>
      <x:c r="W15" s="14" t="str">
        <x:v>https://www.somfy.fr/produits/1216540/dexxo-800-smart-io-pack-confort</x:v>
      </x:c>
      <x:c r="X15" s="7" t="str">
        <x:v>Page constructeur, caractéristiques</x:v>
      </x:c>
      <x:c r="Y15" s="13" t="d">
        <x:v>2026-10-25T12:00:00.000Z</x:v>
      </x:c>
      <x:c r="Z15" s="14" t="str">
        <x:v>https://www.somfy.fr/produits/1216540/dexxo-800-smart-io-pack-confort</x:v>
      </x:c>
      <x:c r="AA15" s="14" t="str">
        <x:v>http://127.0.0.1:8788/produit-somfy-1216540.html</x:v>
      </x:c>
      <x:c r="AB15" s="14" t="str">
        <x:v>http://127.0.0.1:8788/produit-somfy-1216540.html</x:v>
      </x:c>
      <x:c r="AC15" s="7" t="str">
        <x:v>Obtenir la notice de la génération livrée et ses valeurs par mode. Aucun verdict déduit de 7 W.</x:v>
      </x:c>
      <x:c r="AD15" s="7"/>
      <x:c r="AE15" s="7" t="str">
        <x:v>Valeur déclarée par le fabricant. Protocole, accessoires et date de mise sur marché non établis.</x:v>
      </x:c>
    </x:row>
    <x:row r="16" ht="54" customHeight="1">
      <x:c r="A16" s="7" t="str">
        <x:v>1121L</x:v>
      </x:c>
      <x:c r="B16" s="7" t="str">
        <x:v>Fadini</x:v>
      </x:c>
      <x:c r="C16" s="7" t="str">
        <x:v>FADINI</x:v>
      </x:c>
      <x:c r="D16" s="7" t="str">
        <x:v>NYOTA 115 EVO · Versions monophasées</x:v>
      </x:c>
      <x:c r="E16" s="7" t="str">
        <x:v>Nature à préciser</x:v>
      </x:c>
      <x:c r="F16" s="7" t="str">
        <x:v>Périmètre à confirmer</x:v>
      </x:c>
      <x:c r="G16" s="7" t="str">
        <x:v>À vérifier</x:v>
      </x:c>
      <x:c r="H16" s="7" t="str"/>
      <x:c r="I16" s="7" t="str">
        <x:v>Mode, configuration et preuves énergétiques complètes non établis pour cette référence.</x:v>
      </x:c>
      <x:c r="J16" s="7" t="str"/>
      <x:c r="K16" s="15"/>
      <x:c r="L16" s="15" t="str"/>
      <x:c r="M16" s="15"/>
      <x:c r="N16" s="15"/>
      <x:c r="O16" s="15"/>
      <x:c r="P16" s="7" t="str"/>
      <x:c r="Q16" s="15"/>
      <x:c r="R16" s="7" t="str">
        <x:f>IF(AND(ISNUMBER(K16),ISNUMBER(Q16)),IF(K16&lt;=Q16,"Valeur ≤ seuil","Valeur &gt; seuil"),"")</x:f>
      </x:c>
      <x:c r="S16" s="15"/>
      <x:c r="T16" s="7" t="str">
        <x:f>IF(AND(ISNUMBER(K16),ISNUMBER(S16)),IF(K16&lt;=S16,"Valeur ≤ seuil","Valeur &gt; seuil"),"")</x:f>
      </x:c>
      <x:c r="U16" s="7"/>
      <x:c r="V16" s="7" t="str"/>
      <x:c r="W16" s="14" t="str"/>
      <x:c r="X16" s="7" t="str"/>
      <x:c r="Y16" s="13" t="d">
        <x:v>2026-10-25T12:00:00.000Z</x:v>
      </x:c>
      <x:c r="Z16" s="14" t="str">
        <x:v>https://fadini.net/en/products/automations-for-sliding-gates/nyota-115-evo</x:v>
      </x:c>
      <x:c r="AA16" s="14" t="str">
        <x:v>http://127.0.0.1:8788/reference-183d71b1499034.html</x:v>
      </x:c>
      <x:c r="AB16" s="14" t="str">
        <x:v>http://127.0.0.1:8788/fiche-007.html</x:v>
      </x:c>
      <x:c r="AC16" s="7" t="str">
        <x:v>Obtenir la version, la configuration, les modes, les mesures et les informations réglementaires.</x:v>
      </x:c>
      <x:c r="AD16" s="7"/>
      <x:c r="AE16" s="7" t="str"/>
    </x:row>
    <x:row r="17" ht="54" customHeight="1">
      <x:c r="A17" s="7" t="str">
        <x:v>1122L</x:v>
      </x:c>
      <x:c r="B17" s="7" t="str">
        <x:v>Fadini</x:v>
      </x:c>
      <x:c r="C17" s="7" t="str">
        <x:v>FADINI</x:v>
      </x:c>
      <x:c r="D17" s="7" t="str">
        <x:v>NYOTA 115 EVO · Versions monophasées</x:v>
      </x:c>
      <x:c r="E17" s="7" t="str">
        <x:v>Nature à préciser</x:v>
      </x:c>
      <x:c r="F17" s="7" t="str">
        <x:v>Périmètre à confirmer</x:v>
      </x:c>
      <x:c r="G17" s="7" t="str">
        <x:v>À vérifier</x:v>
      </x:c>
      <x:c r="H17" s="7" t="str"/>
      <x:c r="I17" s="7" t="str">
        <x:v>Mode, configuration et preuves énergétiques complètes non établis pour cette référence.</x:v>
      </x:c>
      <x:c r="J17" s="7" t="str"/>
      <x:c r="K17" s="15"/>
      <x:c r="L17" s="15" t="str"/>
      <x:c r="M17" s="15"/>
      <x:c r="N17" s="15"/>
      <x:c r="O17" s="15"/>
      <x:c r="P17" s="7" t="str"/>
      <x:c r="Q17" s="15"/>
      <x:c r="R17" s="7" t="str">
        <x:f>IF(AND(ISNUMBER(K17),ISNUMBER(Q17)),IF(K17&lt;=Q17,"Valeur ≤ seuil","Valeur &gt; seuil"),"")</x:f>
      </x:c>
      <x:c r="S17" s="15"/>
      <x:c r="T17" s="7" t="str">
        <x:f>IF(AND(ISNUMBER(K17),ISNUMBER(S17)),IF(K17&lt;=S17,"Valeur ≤ seuil","Valeur &gt; seuil"),"")</x:f>
      </x:c>
      <x:c r="U17" s="7"/>
      <x:c r="V17" s="7" t="str"/>
      <x:c r="W17" s="14" t="str"/>
      <x:c r="X17" s="7" t="str"/>
      <x:c r="Y17" s="13" t="d">
        <x:v>2026-10-25T12:00:00.000Z</x:v>
      </x:c>
      <x:c r="Z17" s="14" t="str">
        <x:v>https://fadini.net/en/products/automations-for-sliding-gates/nyota-115-evo</x:v>
      </x:c>
      <x:c r="AA17" s="14" t="str">
        <x:v>http://127.0.0.1:8788/reference-161fb8979ffb7f.html</x:v>
      </x:c>
      <x:c r="AB17" s="14" t="str">
        <x:v>http://127.0.0.1:8788/fiche-007.html</x:v>
      </x:c>
      <x:c r="AC17" s="7" t="str">
        <x:v>Obtenir la version, la configuration, les modes, les mesures et les informations réglementaires.</x:v>
      </x:c>
      <x:c r="AD17" s="7"/>
      <x:c r="AE17" s="7" t="str"/>
    </x:row>
    <x:row r="18" ht="54" customHeight="1">
      <x:c r="A18" s="7" t="str">
        <x:v>ELPRO 12 PLUS FN</x:v>
      </x:c>
      <x:c r="B18" s="7" t="str">
        <x:v>Fadini</x:v>
      </x:c>
      <x:c r="C18" s="7" t="str">
        <x:v>FADINI</x:v>
      </x:c>
      <x:c r="D18" s="7" t="str">
        <x:v>NYOTA 115 EVO · Triphasé et fonctionnement de secours</x:v>
      </x:c>
      <x:c r="E18" s="7" t="str">
        <x:v>Nature à préciser</x:v>
      </x:c>
      <x:c r="F18" s="7" t="str">
        <x:v>Périmètre à confirmer</x:v>
      </x:c>
      <x:c r="G18" s="7" t="str">
        <x:v>À vérifier</x:v>
      </x:c>
      <x:c r="H18" s="7" t="str"/>
      <x:c r="I18" s="7" t="str">
        <x:v>Mode, configuration et preuves énergétiques complètes non établis pour cette référence.</x:v>
      </x:c>
      <x:c r="J18" s="7" t="str"/>
      <x:c r="K18" s="15"/>
      <x:c r="L18" s="15" t="str"/>
      <x:c r="M18" s="15"/>
      <x:c r="N18" s="15"/>
      <x:c r="O18" s="15"/>
      <x:c r="P18" s="7" t="str"/>
      <x:c r="Q18" s="15"/>
      <x:c r="R18" s="7" t="str">
        <x:f>IF(AND(ISNUMBER(K18),ISNUMBER(Q18)),IF(K18&lt;=Q18,"Valeur ≤ seuil","Valeur &gt; seuil"),"")</x:f>
      </x:c>
      <x:c r="S18" s="15"/>
      <x:c r="T18" s="7" t="str">
        <x:f>IF(AND(ISNUMBER(K18),ISNUMBER(S18)),IF(K18&lt;=S18,"Valeur ≤ seuil","Valeur &gt; seuil"),"")</x:f>
      </x:c>
      <x:c r="U18" s="7"/>
      <x:c r="V18" s="7" t="str"/>
      <x:c r="W18" s="14" t="str"/>
      <x:c r="X18" s="7" t="str"/>
      <x:c r="Y18" s="13" t="d">
        <x:v>2026-10-25T12:00:00.000Z</x:v>
      </x:c>
      <x:c r="Z18" s="14" t="str">
        <x:v>https://fadini.net/en/products/automations-for-sliding-gates/nyota-115-evo#main-content</x:v>
      </x:c>
      <x:c r="AA18" s="14" t="str">
        <x:v>http://127.0.0.1:8788/reference-928b7467a6e858.html</x:v>
      </x:c>
      <x:c r="AB18" s="14" t="str">
        <x:v>http://127.0.0.1:8788/fiche-008.html</x:v>
      </x:c>
      <x:c r="AC18" s="7" t="str">
        <x:v>Obtenir la version, la configuration, les modes, les mesures et les informations réglementaires.</x:v>
      </x:c>
      <x:c r="AD18" s="7"/>
      <x:c r="AE18" s="7" t="str"/>
    </x:row>
    <x:row r="19" ht="54" customHeight="1">
      <x:c r="A19" s="7" t="str">
        <x:v>NYOTA 115 EVO 0,5 HP 3PH</x:v>
      </x:c>
      <x:c r="B19" s="7" t="str">
        <x:v>Fadini</x:v>
      </x:c>
      <x:c r="C19" s="7" t="str">
        <x:v>FADINI</x:v>
      </x:c>
      <x:c r="D19" s="7" t="str">
        <x:v>NYOTA 115 EVO · Triphasé et fonctionnement de secours</x:v>
      </x:c>
      <x:c r="E19" s="7" t="str">
        <x:v>Nature à préciser</x:v>
      </x:c>
      <x:c r="F19" s="7" t="str">
        <x:v>Périmètre à confirmer</x:v>
      </x:c>
      <x:c r="G19" s="7" t="str">
        <x:v>À vérifier</x:v>
      </x:c>
      <x:c r="H19" s="7" t="str"/>
      <x:c r="I19" s="7" t="str">
        <x:v>Mode, configuration et preuves énergétiques complètes non établis pour cette référence.</x:v>
      </x:c>
      <x:c r="J19" s="7" t="str"/>
      <x:c r="K19" s="15"/>
      <x:c r="L19" s="15" t="str"/>
      <x:c r="M19" s="15"/>
      <x:c r="N19" s="15"/>
      <x:c r="O19" s="15"/>
      <x:c r="P19" s="7" t="str"/>
      <x:c r="Q19" s="15"/>
      <x:c r="R19" s="7" t="str">
        <x:f>IF(AND(ISNUMBER(K19),ISNUMBER(Q19)),IF(K19&lt;=Q19,"Valeur ≤ seuil","Valeur &gt; seuil"),"")</x:f>
      </x:c>
      <x:c r="S19" s="15"/>
      <x:c r="T19" s="7" t="str">
        <x:f>IF(AND(ISNUMBER(K19),ISNUMBER(S19)),IF(K19&lt;=S19,"Valeur ≤ seuil","Valeur &gt; seuil"),"")</x:f>
      </x:c>
      <x:c r="U19" s="7"/>
      <x:c r="V19" s="7" t="str"/>
      <x:c r="W19" s="14" t="str"/>
      <x:c r="X19" s="7" t="str"/>
      <x:c r="Y19" s="13" t="d">
        <x:v>2026-10-25T12:00:00.000Z</x:v>
      </x:c>
      <x:c r="Z19" s="14" t="str">
        <x:v>https://fadini.net/en/products/automations-for-sliding-gates/nyota-115-evo#main-content</x:v>
      </x:c>
      <x:c r="AA19" s="14" t="str">
        <x:v>http://127.0.0.1:8788/reference-7ad41ce8015605.html</x:v>
      </x:c>
      <x:c r="AB19" s="14" t="str">
        <x:v>http://127.0.0.1:8788/fiche-008.html</x:v>
      </x:c>
      <x:c r="AC19" s="7" t="str">
        <x:v>Obtenir la version, la configuration, les modes, les mesures et les informations réglementaires.</x:v>
      </x:c>
      <x:c r="AD19" s="7"/>
      <x:c r="AE19" s="7" t="str"/>
    </x:row>
    <x:row r="20" ht="54" customHeight="1">
      <x:c r="A20" s="7" t="str">
        <x:v>NYOTA 115 EVO 1 HP 3PH</x:v>
      </x:c>
      <x:c r="B20" s="7" t="str">
        <x:v>Fadini</x:v>
      </x:c>
      <x:c r="C20" s="7" t="str">
        <x:v>FADINI</x:v>
      </x:c>
      <x:c r="D20" s="7" t="str">
        <x:v>NYOTA 115 EVO · Triphasé et fonctionnement de secours</x:v>
      </x:c>
      <x:c r="E20" s="7" t="str">
        <x:v>Nature à préciser</x:v>
      </x:c>
      <x:c r="F20" s="7" t="str">
        <x:v>Périmètre à confirmer</x:v>
      </x:c>
      <x:c r="G20" s="7" t="str">
        <x:v>À vérifier</x:v>
      </x:c>
      <x:c r="H20" s="7" t="str"/>
      <x:c r="I20" s="7" t="str">
        <x:v>Mode, configuration et preuves énergétiques complètes non établis pour cette référence.</x:v>
      </x:c>
      <x:c r="J20" s="7" t="str"/>
      <x:c r="K20" s="15"/>
      <x:c r="L20" s="15" t="str"/>
      <x:c r="M20" s="15"/>
      <x:c r="N20" s="15"/>
      <x:c r="O20" s="15"/>
      <x:c r="P20" s="7" t="str"/>
      <x:c r="Q20" s="15"/>
      <x:c r="R20" s="7" t="str">
        <x:f>IF(AND(ISNUMBER(K20),ISNUMBER(Q20)),IF(K20&lt;=Q20,"Valeur ≤ seuil","Valeur &gt; seuil"),"")</x:f>
      </x:c>
      <x:c r="S20" s="15"/>
      <x:c r="T20" s="7" t="str">
        <x:f>IF(AND(ISNUMBER(K20),ISNUMBER(S20)),IF(K20&lt;=S20,"Valeur ≤ seuil","Valeur &gt; seuil"),"")</x:f>
      </x:c>
      <x:c r="U20" s="7"/>
      <x:c r="V20" s="7" t="str"/>
      <x:c r="W20" s="14" t="str"/>
      <x:c r="X20" s="7" t="str"/>
      <x:c r="Y20" s="13" t="d">
        <x:v>2026-10-25T12:00:00.000Z</x:v>
      </x:c>
      <x:c r="Z20" s="14" t="str">
        <x:v>https://fadini.net/en/products/automations-for-sliding-gates/nyota-115-evo#main-content</x:v>
      </x:c>
      <x:c r="AA20" s="14" t="str">
        <x:v>http://127.0.0.1:8788/reference-0934c843e05af7.html</x:v>
      </x:c>
      <x:c r="AB20" s="14" t="str">
        <x:v>http://127.0.0.1:8788/fiche-008.html</x:v>
      </x:c>
      <x:c r="AC20" s="7" t="str">
        <x:v>Obtenir la version, la configuration, les modes, les mesures et les informations réglementaires.</x:v>
      </x:c>
      <x:c r="AD20" s="7"/>
      <x:c r="AE20" s="7" t="str"/>
    </x:row>
    <x:row r="21" ht="54" customHeight="1">
      <x:c r="A21" s="7" t="str">
        <x:v>1964L / 1994L</x:v>
      </x:c>
      <x:c r="B21" s="7" t="str">
        <x:v>Fadini</x:v>
      </x:c>
      <x:c r="C21" s="7" t="str">
        <x:v>FADINI</x:v>
      </x:c>
      <x:c r="D21" s="7" t="str">
        <x:v>MEC 200 · Pignon horizontal</x:v>
      </x:c>
      <x:c r="E21" s="7" t="str">
        <x:v>Nature à préciser</x:v>
      </x:c>
      <x:c r="F21" s="7" t="str">
        <x:v>Périmètre à confirmer</x:v>
      </x:c>
      <x:c r="G21" s="7" t="str">
        <x:v>À vérifier</x:v>
      </x:c>
      <x:c r="H21" s="7" t="str"/>
      <x:c r="I21" s="7" t="str">
        <x:v>Mode, configuration et preuves énergétiques complètes non établis pour cette référence.</x:v>
      </x:c>
      <x:c r="J21" s="7" t="str"/>
      <x:c r="K21" s="15"/>
      <x:c r="L21" s="15" t="str"/>
      <x:c r="M21" s="15"/>
      <x:c r="N21" s="15"/>
      <x:c r="O21" s="15"/>
      <x:c r="P21" s="7" t="str"/>
      <x:c r="Q21" s="15"/>
      <x:c r="R21" s="7" t="str">
        <x:f>IF(AND(ISNUMBER(K21),ISNUMBER(Q21)),IF(K21&lt;=Q21,"Valeur ≤ seuil","Valeur &gt; seuil"),"")</x:f>
      </x:c>
      <x:c r="S21" s="15"/>
      <x:c r="T21" s="7" t="str">
        <x:f>IF(AND(ISNUMBER(K21),ISNUMBER(S21)),IF(K21&lt;=S21,"Valeur ≤ seuil","Valeur &gt; seuil"),"")</x:f>
      </x:c>
      <x:c r="U21" s="7"/>
      <x:c r="V21" s="7" t="str"/>
      <x:c r="W21" s="14" t="str"/>
      <x:c r="X21" s="7" t="str"/>
      <x:c r="Y21" s="13" t="d">
        <x:v>2026-10-25T12:00:00.000Z</x:v>
      </x:c>
      <x:c r="Z21" s="14" t="str">
        <x:v>https://www.fadini.net/fr/produits</x:v>
      </x:c>
      <x:c r="AA21" s="14" t="str">
        <x:v>http://127.0.0.1:8788/reference-1d21c236e36e9f.html</x:v>
      </x:c>
      <x:c r="AB21" s="14" t="str">
        <x:v>http://127.0.0.1:8788/fiche-009.html</x:v>
      </x:c>
      <x:c r="AC21" s="7" t="str">
        <x:v>Obtenir la version, la configuration, les modes, les mesures et les informations réglementaires.</x:v>
      </x:c>
      <x:c r="AD21" s="7"/>
      <x:c r="AE21" s="7" t="str"/>
    </x:row>
    <x:row r="22" ht="54" customHeight="1">
      <x:c r="A22" s="7" t="str">
        <x:v>196L / 199L</x:v>
      </x:c>
      <x:c r="B22" s="7" t="str">
        <x:v>Fadini</x:v>
      </x:c>
      <x:c r="C22" s="7" t="str">
        <x:v>FADINI</x:v>
      </x:c>
      <x:c r="D22" s="7" t="str">
        <x:v>MEC 200 · Pignon horizontal</x:v>
      </x:c>
      <x:c r="E22" s="7" t="str">
        <x:v>Nature à préciser</x:v>
      </x:c>
      <x:c r="F22" s="7" t="str">
        <x:v>Périmètre à confirmer</x:v>
      </x:c>
      <x:c r="G22" s="7" t="str">
        <x:v>À vérifier</x:v>
      </x:c>
      <x:c r="H22" s="7" t="str"/>
      <x:c r="I22" s="7" t="str">
        <x:v>Mode, configuration et preuves énergétiques complètes non établis pour cette référence.</x:v>
      </x:c>
      <x:c r="J22" s="7" t="str"/>
      <x:c r="K22" s="15"/>
      <x:c r="L22" s="15" t="str"/>
      <x:c r="M22" s="15"/>
      <x:c r="N22" s="15"/>
      <x:c r="O22" s="15"/>
      <x:c r="P22" s="7" t="str"/>
      <x:c r="Q22" s="15"/>
      <x:c r="R22" s="7" t="str">
        <x:f>IF(AND(ISNUMBER(K22),ISNUMBER(Q22)),IF(K22&lt;=Q22,"Valeur ≤ seuil","Valeur &gt; seuil"),"")</x:f>
      </x:c>
      <x:c r="S22" s="15"/>
      <x:c r="T22" s="7" t="str">
        <x:f>IF(AND(ISNUMBER(K22),ISNUMBER(S22)),IF(K22&lt;=S22,"Valeur ≤ seuil","Valeur &gt; seuil"),"")</x:f>
      </x:c>
      <x:c r="U22" s="7"/>
      <x:c r="V22" s="7" t="str"/>
      <x:c r="W22" s="14" t="str"/>
      <x:c r="X22" s="7" t="str"/>
      <x:c r="Y22" s="13" t="d">
        <x:v>2026-10-25T12:00:00.000Z</x:v>
      </x:c>
      <x:c r="Z22" s="14" t="str">
        <x:v>https://www.fadini.net/fr/produits</x:v>
      </x:c>
      <x:c r="AA22" s="14" t="str">
        <x:v>http://127.0.0.1:8788/reference-80ac7d3a162735.html</x:v>
      </x:c>
      <x:c r="AB22" s="14" t="str">
        <x:v>http://127.0.0.1:8788/fiche-009.html</x:v>
      </x:c>
      <x:c r="AC22" s="7" t="str">
        <x:v>Obtenir la version, la configuration, les modes, les mesures et les informations réglementaires.</x:v>
      </x:c>
      <x:c r="AD22" s="7"/>
      <x:c r="AE22" s="7" t="str"/>
    </x:row>
    <x:row r="23" ht="54" customHeight="1">
      <x:c r="A23" s="7" t="str">
        <x:v>197L</x:v>
      </x:c>
      <x:c r="B23" s="7" t="str">
        <x:v>Fadini</x:v>
      </x:c>
      <x:c r="C23" s="7" t="str">
        <x:v>FADINI</x:v>
      </x:c>
      <x:c r="D23" s="7" t="str">
        <x:v>MEC 200 · Pignon horizontal</x:v>
      </x:c>
      <x:c r="E23" s="7" t="str">
        <x:v>Nature à préciser</x:v>
      </x:c>
      <x:c r="F23" s="7" t="str">
        <x:v>Périmètre à confirmer</x:v>
      </x:c>
      <x:c r="G23" s="7" t="str">
        <x:v>À vérifier</x:v>
      </x:c>
      <x:c r="H23" s="7" t="str"/>
      <x:c r="I23" s="7" t="str">
        <x:v>Mode, configuration et preuves énergétiques complètes non établis pour cette référence.</x:v>
      </x:c>
      <x:c r="J23" s="7" t="str"/>
      <x:c r="K23" s="15"/>
      <x:c r="L23" s="15" t="str"/>
      <x:c r="M23" s="15"/>
      <x:c r="N23" s="15"/>
      <x:c r="O23" s="15"/>
      <x:c r="P23" s="7" t="str"/>
      <x:c r="Q23" s="15"/>
      <x:c r="R23" s="7" t="str">
        <x:f>IF(AND(ISNUMBER(K23),ISNUMBER(Q23)),IF(K23&lt;=Q23,"Valeur ≤ seuil","Valeur &gt; seuil"),"")</x:f>
      </x:c>
      <x:c r="S23" s="15"/>
      <x:c r="T23" s="7" t="str">
        <x:f>IF(AND(ISNUMBER(K23),ISNUMBER(S23)),IF(K23&lt;=S23,"Valeur ≤ seuil","Valeur &gt; seuil"),"")</x:f>
      </x:c>
      <x:c r="U23" s="7"/>
      <x:c r="V23" s="7" t="str"/>
      <x:c r="W23" s="14" t="str"/>
      <x:c r="X23" s="7" t="str"/>
      <x:c r="Y23" s="13" t="d">
        <x:v>2026-10-25T12:00:00.000Z</x:v>
      </x:c>
      <x:c r="Z23" s="14" t="str">
        <x:v>https://www.fadini.net/fr/produits</x:v>
      </x:c>
      <x:c r="AA23" s="14" t="str">
        <x:v>http://127.0.0.1:8788/reference-d2f04f55212121.html</x:v>
      </x:c>
      <x:c r="AB23" s="14" t="str">
        <x:v>http://127.0.0.1:8788/fiche-009.html</x:v>
      </x:c>
      <x:c r="AC23" s="7" t="str">
        <x:v>Obtenir la version, la configuration, les modes, les mesures et les informations réglementaires.</x:v>
      </x:c>
      <x:c r="AD23" s="7"/>
      <x:c r="AE23" s="7" t="str"/>
    </x:row>
    <x:row r="24" ht="54" customHeight="1">
      <x:c r="A24" s="7" t="str">
        <x:v>198L</x:v>
      </x:c>
      <x:c r="B24" s="7" t="str">
        <x:v>Fadini</x:v>
      </x:c>
      <x:c r="C24" s="7" t="str">
        <x:v>FADINI</x:v>
      </x:c>
      <x:c r="D24" s="7" t="str">
        <x:v>MEC 200 · Pignon horizontal</x:v>
      </x:c>
      <x:c r="E24" s="7" t="str">
        <x:v>Nature à préciser</x:v>
      </x:c>
      <x:c r="F24" s="7" t="str">
        <x:v>Périmètre à confirmer</x:v>
      </x:c>
      <x:c r="G24" s="7" t="str">
        <x:v>À vérifier</x:v>
      </x:c>
      <x:c r="H24" s="7" t="str"/>
      <x:c r="I24" s="7" t="str">
        <x:v>Mode, configuration et preuves énergétiques complètes non établis pour cette référence.</x:v>
      </x:c>
      <x:c r="J24" s="7" t="str"/>
      <x:c r="K24" s="15"/>
      <x:c r="L24" s="15" t="str"/>
      <x:c r="M24" s="15"/>
      <x:c r="N24" s="15"/>
      <x:c r="O24" s="15"/>
      <x:c r="P24" s="7" t="str"/>
      <x:c r="Q24" s="15"/>
      <x:c r="R24" s="7" t="str">
        <x:f>IF(AND(ISNUMBER(K24),ISNUMBER(Q24)),IF(K24&lt;=Q24,"Valeur ≤ seuil","Valeur &gt; seuil"),"")</x:f>
      </x:c>
      <x:c r="S24" s="15"/>
      <x:c r="T24" s="7" t="str">
        <x:f>IF(AND(ISNUMBER(K24),ISNUMBER(S24)),IF(K24&lt;=S24,"Valeur ≤ seuil","Valeur &gt; seuil"),"")</x:f>
      </x:c>
      <x:c r="U24" s="7"/>
      <x:c r="V24" s="7" t="str"/>
      <x:c r="W24" s="14" t="str"/>
      <x:c r="X24" s="7" t="str"/>
      <x:c r="Y24" s="13" t="d">
        <x:v>2026-10-25T12:00:00.000Z</x:v>
      </x:c>
      <x:c r="Z24" s="14" t="str">
        <x:v>https://www.fadini.net/fr/produits</x:v>
      </x:c>
      <x:c r="AA24" s="14" t="str">
        <x:v>http://127.0.0.1:8788/reference-1ac01509786579.html</x:v>
      </x:c>
      <x:c r="AB24" s="14" t="str">
        <x:v>http://127.0.0.1:8788/fiche-009.html</x:v>
      </x:c>
      <x:c r="AC24" s="7" t="str">
        <x:v>Obtenir la version, la configuration, les modes, les mesures et les informations réglementaires.</x:v>
      </x:c>
      <x:c r="AD24" s="7"/>
      <x:c r="AE24" s="7" t="str"/>
    </x:row>
    <x:row r="25" ht="54" customHeight="1">
      <x:c r="A25" s="7" t="str">
        <x:v>2114L / 2154L</x:v>
      </x:c>
      <x:c r="B25" s="7" t="str">
        <x:v>Fadini</x:v>
      </x:c>
      <x:c r="C25" s="7" t="str">
        <x:v>FADINI</x:v>
      </x:c>
      <x:c r="D25" s="7" t="str">
        <x:v>MEC 200 · Pignon vertical</x:v>
      </x:c>
      <x:c r="E25" s="7" t="str">
        <x:v>Nature à préciser</x:v>
      </x:c>
      <x:c r="F25" s="7" t="str">
        <x:v>Périmètre à confirmer</x:v>
      </x:c>
      <x:c r="G25" s="7" t="str">
        <x:v>À vérifier</x:v>
      </x:c>
      <x:c r="H25" s="7" t="str"/>
      <x:c r="I25" s="7" t="str">
        <x:v>Mode, configuration et preuves énergétiques complètes non établis pour cette référence.</x:v>
      </x:c>
      <x:c r="J25" s="7" t="str"/>
      <x:c r="K25" s="15"/>
      <x:c r="L25" s="15" t="str"/>
      <x:c r="M25" s="15"/>
      <x:c r="N25" s="15"/>
      <x:c r="O25" s="15"/>
      <x:c r="P25" s="7" t="str"/>
      <x:c r="Q25" s="15"/>
      <x:c r="R25" s="7" t="str">
        <x:f>IF(AND(ISNUMBER(K25),ISNUMBER(Q25)),IF(K25&lt;=Q25,"Valeur ≤ seuil","Valeur &gt; seuil"),"")</x:f>
      </x:c>
      <x:c r="S25" s="15"/>
      <x:c r="T25" s="7" t="str">
        <x:f>IF(AND(ISNUMBER(K25),ISNUMBER(S25)),IF(K25&lt;=S25,"Valeur ≤ seuil","Valeur &gt; seuil"),"")</x:f>
      </x:c>
      <x:c r="U25" s="7"/>
      <x:c r="V25" s="7" t="str"/>
      <x:c r="W25" s="14" t="str"/>
      <x:c r="X25" s="7" t="str"/>
      <x:c r="Y25" s="13" t="d">
        <x:v>2026-10-25T12:00:00.000Z</x:v>
      </x:c>
      <x:c r="Z25" s="14" t="str">
        <x:v>https://www.fadini.net/fr/produits</x:v>
      </x:c>
      <x:c r="AA25" s="14" t="str">
        <x:v>http://127.0.0.1:8788/reference-8a5b8db71fdf36.html</x:v>
      </x:c>
      <x:c r="AB25" s="14" t="str">
        <x:v>http://127.0.0.1:8788/fiche-010.html</x:v>
      </x:c>
      <x:c r="AC25" s="7" t="str">
        <x:v>Obtenir la version, la configuration, les modes, les mesures et les informations réglementaires.</x:v>
      </x:c>
      <x:c r="AD25" s="7"/>
      <x:c r="AE25" s="7" t="str"/>
    </x:row>
    <x:row r="26" ht="54" customHeight="1">
      <x:c r="A26" s="7" t="str">
        <x:v>211L / 215L</x:v>
      </x:c>
      <x:c r="B26" s="7" t="str">
        <x:v>Fadini</x:v>
      </x:c>
      <x:c r="C26" s="7" t="str">
        <x:v>FADINI</x:v>
      </x:c>
      <x:c r="D26" s="7" t="str">
        <x:v>MEC 200 · Pignon vertical</x:v>
      </x:c>
      <x:c r="E26" s="7" t="str">
        <x:v>Nature à préciser</x:v>
      </x:c>
      <x:c r="F26" s="7" t="str">
        <x:v>Périmètre à confirmer</x:v>
      </x:c>
      <x:c r="G26" s="7" t="str">
        <x:v>À vérifier</x:v>
      </x:c>
      <x:c r="H26" s="7" t="str"/>
      <x:c r="I26" s="7" t="str">
        <x:v>Mode, configuration et preuves énergétiques complètes non établis pour cette référence.</x:v>
      </x:c>
      <x:c r="J26" s="7" t="str"/>
      <x:c r="K26" s="15"/>
      <x:c r="L26" s="15" t="str"/>
      <x:c r="M26" s="15"/>
      <x:c r="N26" s="15"/>
      <x:c r="O26" s="15"/>
      <x:c r="P26" s="7" t="str"/>
      <x:c r="Q26" s="15"/>
      <x:c r="R26" s="7" t="str">
        <x:f>IF(AND(ISNUMBER(K26),ISNUMBER(Q26)),IF(K26&lt;=Q26,"Valeur ≤ seuil","Valeur &gt; seuil"),"")</x:f>
      </x:c>
      <x:c r="S26" s="15"/>
      <x:c r="T26" s="7" t="str">
        <x:f>IF(AND(ISNUMBER(K26),ISNUMBER(S26)),IF(K26&lt;=S26,"Valeur ≤ seuil","Valeur &gt; seuil"),"")</x:f>
      </x:c>
      <x:c r="U26" s="7"/>
      <x:c r="V26" s="7" t="str"/>
      <x:c r="W26" s="14" t="str"/>
      <x:c r="X26" s="7" t="str"/>
      <x:c r="Y26" s="13" t="d">
        <x:v>2026-10-25T12:00:00.000Z</x:v>
      </x:c>
      <x:c r="Z26" s="14" t="str">
        <x:v>https://www.fadini.net/fr/produits</x:v>
      </x:c>
      <x:c r="AA26" s="14" t="str">
        <x:v>http://127.0.0.1:8788/reference-32d26911fe0028.html</x:v>
      </x:c>
      <x:c r="AB26" s="14" t="str">
        <x:v>http://127.0.0.1:8788/fiche-010.html</x:v>
      </x:c>
      <x:c r="AC26" s="7" t="str">
        <x:v>Obtenir la version, la configuration, les modes, les mesures et les informations réglementaires.</x:v>
      </x:c>
      <x:c r="AD26" s="7"/>
      <x:c r="AE26" s="7" t="str"/>
    </x:row>
    <x:row r="27" ht="54" customHeight="1">
      <x:c r="A27" s="7" t="str">
        <x:v>212L</x:v>
      </x:c>
      <x:c r="B27" s="7" t="str">
        <x:v>Fadini</x:v>
      </x:c>
      <x:c r="C27" s="7" t="str">
        <x:v>FADINI</x:v>
      </x:c>
      <x:c r="D27" s="7" t="str">
        <x:v>MEC 200 · Pignon vertical</x:v>
      </x:c>
      <x:c r="E27" s="7" t="str">
        <x:v>Nature à préciser</x:v>
      </x:c>
      <x:c r="F27" s="7" t="str">
        <x:v>Périmètre à confirmer</x:v>
      </x:c>
      <x:c r="G27" s="7" t="str">
        <x:v>À vérifier</x:v>
      </x:c>
      <x:c r="H27" s="7" t="str"/>
      <x:c r="I27" s="7" t="str">
        <x:v>Mode, configuration et preuves énergétiques complètes non établis pour cette référence.</x:v>
      </x:c>
      <x:c r="J27" s="7" t="str"/>
      <x:c r="K27" s="15"/>
      <x:c r="L27" s="15" t="str"/>
      <x:c r="M27" s="15"/>
      <x:c r="N27" s="15"/>
      <x:c r="O27" s="15"/>
      <x:c r="P27" s="7" t="str"/>
      <x:c r="Q27" s="15"/>
      <x:c r="R27" s="7" t="str">
        <x:f>IF(AND(ISNUMBER(K27),ISNUMBER(Q27)),IF(K27&lt;=Q27,"Valeur ≤ seuil","Valeur &gt; seuil"),"")</x:f>
      </x:c>
      <x:c r="S27" s="15"/>
      <x:c r="T27" s="7" t="str">
        <x:f>IF(AND(ISNUMBER(K27),ISNUMBER(S27)),IF(K27&lt;=S27,"Valeur ≤ seuil","Valeur &gt; seuil"),"")</x:f>
      </x:c>
      <x:c r="U27" s="7"/>
      <x:c r="V27" s="7" t="str"/>
      <x:c r="W27" s="14" t="str"/>
      <x:c r="X27" s="7" t="str"/>
      <x:c r="Y27" s="13" t="d">
        <x:v>2026-10-25T12:00:00.000Z</x:v>
      </x:c>
      <x:c r="Z27" s="14" t="str">
        <x:v>https://www.fadini.net/fr/produits</x:v>
      </x:c>
      <x:c r="AA27" s="14" t="str">
        <x:v>http://127.0.0.1:8788/reference-dc438d5e1c3026.html</x:v>
      </x:c>
      <x:c r="AB27" s="14" t="str">
        <x:v>http://127.0.0.1:8788/fiche-010.html</x:v>
      </x:c>
      <x:c r="AC27" s="7" t="str">
        <x:v>Obtenir la version, la configuration, les modes, les mesures et les informations réglementaires.</x:v>
      </x:c>
      <x:c r="AD27" s="7"/>
      <x:c r="AE27" s="7" t="str"/>
    </x:row>
    <x:row r="28" ht="54" customHeight="1">
      <x:c r="A28" s="7" t="str">
        <x:v>213L</x:v>
      </x:c>
      <x:c r="B28" s="7" t="str">
        <x:v>Fadini</x:v>
      </x:c>
      <x:c r="C28" s="7" t="str">
        <x:v>FADINI</x:v>
      </x:c>
      <x:c r="D28" s="7" t="str">
        <x:v>MEC 200 · Pignon vertical</x:v>
      </x:c>
      <x:c r="E28" s="7" t="str">
        <x:v>Nature à préciser</x:v>
      </x:c>
      <x:c r="F28" s="7" t="str">
        <x:v>Périmètre à confirmer</x:v>
      </x:c>
      <x:c r="G28" s="7" t="str">
        <x:v>À vérifier</x:v>
      </x:c>
      <x:c r="H28" s="7" t="str"/>
      <x:c r="I28" s="7" t="str">
        <x:v>Mode, configuration et preuves énergétiques complètes non établis pour cette référence.</x:v>
      </x:c>
      <x:c r="J28" s="7" t="str"/>
      <x:c r="K28" s="15"/>
      <x:c r="L28" s="15" t="str"/>
      <x:c r="M28" s="15"/>
      <x:c r="N28" s="15"/>
      <x:c r="O28" s="15"/>
      <x:c r="P28" s="7" t="str"/>
      <x:c r="Q28" s="15"/>
      <x:c r="R28" s="7" t="str">
        <x:f>IF(AND(ISNUMBER(K28),ISNUMBER(Q28)),IF(K28&lt;=Q28,"Valeur ≤ seuil","Valeur &gt; seuil"),"")</x:f>
      </x:c>
      <x:c r="S28" s="15"/>
      <x:c r="T28" s="7" t="str">
        <x:f>IF(AND(ISNUMBER(K28),ISNUMBER(S28)),IF(K28&lt;=S28,"Valeur ≤ seuil","Valeur &gt; seuil"),"")</x:f>
      </x:c>
      <x:c r="U28" s="7"/>
      <x:c r="V28" s="7" t="str"/>
      <x:c r="W28" s="14" t="str"/>
      <x:c r="X28" s="7" t="str"/>
      <x:c r="Y28" s="13" t="d">
        <x:v>2026-10-25T12:00:00.000Z</x:v>
      </x:c>
      <x:c r="Z28" s="14" t="str">
        <x:v>https://www.fadini.net/fr/produits</x:v>
      </x:c>
      <x:c r="AA28" s="14" t="str">
        <x:v>http://127.0.0.1:8788/reference-ee3220f6f73c1c.html</x:v>
      </x:c>
      <x:c r="AB28" s="14" t="str">
        <x:v>http://127.0.0.1:8788/fiche-010.html</x:v>
      </x:c>
      <x:c r="AC28" s="7" t="str">
        <x:v>Obtenir la version, la configuration, les modes, les mesures et les informations réglementaires.</x:v>
      </x:c>
      <x:c r="AD28" s="7"/>
      <x:c r="AE28" s="7" t="str"/>
    </x:row>
    <x:row r="29" ht="54" customHeight="1">
      <x:c r="A29" s="7" t="str">
        <x:v>197567L / 212567L</x:v>
      </x:c>
      <x:c r="B29" s="7" t="str">
        <x:v>Fadini</x:v>
      </x:c>
      <x:c r="C29" s="7" t="str">
        <x:v>FADINI</x:v>
      </x:c>
      <x:c r="D29" s="7" t="str">
        <x:v>MEC 200 · Ventilation, frein et réversibilité</x:v>
      </x:c>
      <x:c r="E29" s="7" t="str">
        <x:v>Nature à préciser</x:v>
      </x:c>
      <x:c r="F29" s="7" t="str">
        <x:v>Périmètre à confirmer</x:v>
      </x:c>
      <x:c r="G29" s="7" t="str">
        <x:v>À vérifier</x:v>
      </x:c>
      <x:c r="H29" s="7" t="str"/>
      <x:c r="I29" s="7" t="str">
        <x:v>Mode, configuration et preuves énergétiques complètes non établis pour cette référence.</x:v>
      </x:c>
      <x:c r="J29" s="7" t="str"/>
      <x:c r="K29" s="15"/>
      <x:c r="L29" s="15" t="str"/>
      <x:c r="M29" s="15"/>
      <x:c r="N29" s="15"/>
      <x:c r="O29" s="15"/>
      <x:c r="P29" s="7" t="str"/>
      <x:c r="Q29" s="15"/>
      <x:c r="R29" s="7" t="str">
        <x:f>IF(AND(ISNUMBER(K29),ISNUMBER(Q29)),IF(K29&lt;=Q29,"Valeur ≤ seuil","Valeur &gt; seuil"),"")</x:f>
      </x:c>
      <x:c r="S29" s="15"/>
      <x:c r="T29" s="7" t="str">
        <x:f>IF(AND(ISNUMBER(K29),ISNUMBER(S29)),IF(K29&lt;=S29,"Valeur ≤ seuil","Valeur &gt; seuil"),"")</x:f>
      </x:c>
      <x:c r="U29" s="7"/>
      <x:c r="V29" s="7" t="str"/>
      <x:c r="W29" s="14" t="str"/>
      <x:c r="X29" s="7" t="str"/>
      <x:c r="Y29" s="13" t="d">
        <x:v>2026-10-25T12:00:00.000Z</x:v>
      </x:c>
      <x:c r="Z29" s="14" t="str">
        <x:v>https://www.fadini.net/fr/produits</x:v>
      </x:c>
      <x:c r="AA29" s="14" t="str">
        <x:v>http://127.0.0.1:8788/reference-55cdf4bd3d57c6.html</x:v>
      </x:c>
      <x:c r="AB29" s="14" t="str">
        <x:v>http://127.0.0.1:8788/fiche-011.html</x:v>
      </x:c>
      <x:c r="AC29" s="7" t="str">
        <x:v>Obtenir la version, la configuration, les modes, les mesures et les informations réglementaires.</x:v>
      </x:c>
      <x:c r="AD29" s="7"/>
      <x:c r="AE29" s="7" t="str"/>
    </x:row>
    <x:row r="30" ht="54" customHeight="1">
      <x:c r="A30" s="7" t="str">
        <x:v>19767L / 21267L</x:v>
      </x:c>
      <x:c r="B30" s="7" t="str">
        <x:v>Fadini</x:v>
      </x:c>
      <x:c r="C30" s="7" t="str">
        <x:v>FADINI</x:v>
      </x:c>
      <x:c r="D30" s="7" t="str">
        <x:v>MEC 200 · Ventilation, frein et réversibilité</x:v>
      </x:c>
      <x:c r="E30" s="7" t="str">
        <x:v>Nature à préciser</x:v>
      </x:c>
      <x:c r="F30" s="7" t="str">
        <x:v>Périmètre à confirmer</x:v>
      </x:c>
      <x:c r="G30" s="7" t="str">
        <x:v>À vérifier</x:v>
      </x:c>
      <x:c r="H30" s="7" t="str"/>
      <x:c r="I30" s="7" t="str">
        <x:v>Mode, configuration et preuves énergétiques complètes non établis pour cette référence.</x:v>
      </x:c>
      <x:c r="J30" s="7" t="str"/>
      <x:c r="K30" s="15"/>
      <x:c r="L30" s="15" t="str"/>
      <x:c r="M30" s="15"/>
      <x:c r="N30" s="15"/>
      <x:c r="O30" s="15"/>
      <x:c r="P30" s="7" t="str"/>
      <x:c r="Q30" s="15"/>
      <x:c r="R30" s="7" t="str">
        <x:f>IF(AND(ISNUMBER(K30),ISNUMBER(Q30)),IF(K30&lt;=Q30,"Valeur ≤ seuil","Valeur &gt; seuil"),"")</x:f>
      </x:c>
      <x:c r="S30" s="15"/>
      <x:c r="T30" s="7" t="str">
        <x:f>IF(AND(ISNUMBER(K30),ISNUMBER(S30)),IF(K30&lt;=S30,"Valeur ≤ seuil","Valeur &gt; seuil"),"")</x:f>
      </x:c>
      <x:c r="U30" s="7"/>
      <x:c r="V30" s="7" t="str"/>
      <x:c r="W30" s="14" t="str"/>
      <x:c r="X30" s="7" t="str"/>
      <x:c r="Y30" s="13" t="d">
        <x:v>2026-10-25T12:00:00.000Z</x:v>
      </x:c>
      <x:c r="Z30" s="14" t="str">
        <x:v>https://www.fadini.net/fr/produits</x:v>
      </x:c>
      <x:c r="AA30" s="14" t="str">
        <x:v>http://127.0.0.1:8788/reference-990e01c272e2bc.html</x:v>
      </x:c>
      <x:c r="AB30" s="14" t="str">
        <x:v>http://127.0.0.1:8788/fiche-011.html</x:v>
      </x:c>
      <x:c r="AC30" s="7" t="str">
        <x:v>Obtenir la version, la configuration, les modes, les mesures et les informations réglementaires.</x:v>
      </x:c>
      <x:c r="AD30" s="7"/>
      <x:c r="AE30" s="7" t="str"/>
    </x:row>
    <x:row r="31" ht="54" customHeight="1">
      <x:c r="A31" s="7" t="str">
        <x:v>19867L / 21367L</x:v>
      </x:c>
      <x:c r="B31" s="7" t="str">
        <x:v>Fadini</x:v>
      </x:c>
      <x:c r="C31" s="7" t="str">
        <x:v>FADINI</x:v>
      </x:c>
      <x:c r="D31" s="7" t="str">
        <x:v>MEC 200 · Ventilation, frein et réversibilité</x:v>
      </x:c>
      <x:c r="E31" s="7" t="str">
        <x:v>Nature à préciser</x:v>
      </x:c>
      <x:c r="F31" s="7" t="str">
        <x:v>Périmètre à confirmer</x:v>
      </x:c>
      <x:c r="G31" s="7" t="str">
        <x:v>À vérifier</x:v>
      </x:c>
      <x:c r="H31" s="7" t="str"/>
      <x:c r="I31" s="7" t="str">
        <x:v>Mode, configuration et preuves énergétiques complètes non établis pour cette référence.</x:v>
      </x:c>
      <x:c r="J31" s="7" t="str"/>
      <x:c r="K31" s="15"/>
      <x:c r="L31" s="15" t="str"/>
      <x:c r="M31" s="15"/>
      <x:c r="N31" s="15"/>
      <x:c r="O31" s="15"/>
      <x:c r="P31" s="7" t="str"/>
      <x:c r="Q31" s="15"/>
      <x:c r="R31" s="7" t="str">
        <x:f>IF(AND(ISNUMBER(K31),ISNUMBER(Q31)),IF(K31&lt;=Q31,"Valeur ≤ seuil","Valeur &gt; seuil"),"")</x:f>
      </x:c>
      <x:c r="S31" s="15"/>
      <x:c r="T31" s="7" t="str">
        <x:f>IF(AND(ISNUMBER(K31),ISNUMBER(S31)),IF(K31&lt;=S31,"Valeur ≤ seuil","Valeur &gt; seuil"),"")</x:f>
      </x:c>
      <x:c r="U31" s="7"/>
      <x:c r="V31" s="7" t="str"/>
      <x:c r="W31" s="14" t="str"/>
      <x:c r="X31" s="7" t="str"/>
      <x:c r="Y31" s="13" t="d">
        <x:v>2026-10-25T12:00:00.000Z</x:v>
      </x:c>
      <x:c r="Z31" s="14" t="str">
        <x:v>https://www.fadini.net/fr/produits</x:v>
      </x:c>
      <x:c r="AA31" s="14" t="str">
        <x:v>http://127.0.0.1:8788/reference-5472596357d150.html</x:v>
      </x:c>
      <x:c r="AB31" s="14" t="str">
        <x:v>http://127.0.0.1:8788/fiche-011.html</x:v>
      </x:c>
      <x:c r="AC31" s="7" t="str">
        <x:v>Obtenir la version, la configuration, les modes, les mesures et les informations réglementaires.</x:v>
      </x:c>
      <x:c r="AD31" s="7"/>
      <x:c r="AE31" s="7" t="str"/>
    </x:row>
    <x:row r="32" ht="54" customHeight="1">
      <x:c r="A32" s="7" t="str">
        <x:v>7154L / 7155L</x:v>
      </x:c>
      <x:c r="B32" s="7" t="str">
        <x:v>Fadini</x:v>
      </x:c>
      <x:c r="C32" s="7" t="str">
        <x:v>FADINI</x:v>
      </x:c>
      <x:c r="D32" s="7" t="str">
        <x:v>MEC 200 · Ventilation, frein et réversibilité</x:v>
      </x:c>
      <x:c r="E32" s="7" t="str">
        <x:v>Nature à préciser</x:v>
      </x:c>
      <x:c r="F32" s="7" t="str">
        <x:v>Périmètre à confirmer</x:v>
      </x:c>
      <x:c r="G32" s="7" t="str">
        <x:v>À vérifier</x:v>
      </x:c>
      <x:c r="H32" s="7" t="str"/>
      <x:c r="I32" s="7" t="str">
        <x:v>Mode, configuration et preuves énergétiques complètes non établis pour cette référence.</x:v>
      </x:c>
      <x:c r="J32" s="7" t="str"/>
      <x:c r="K32" s="15"/>
      <x:c r="L32" s="15" t="str"/>
      <x:c r="M32" s="15"/>
      <x:c r="N32" s="15"/>
      <x:c r="O32" s="15"/>
      <x:c r="P32" s="7" t="str"/>
      <x:c r="Q32" s="15"/>
      <x:c r="R32" s="7" t="str">
        <x:f>IF(AND(ISNUMBER(K32),ISNUMBER(Q32)),IF(K32&lt;=Q32,"Valeur ≤ seuil","Valeur &gt; seuil"),"")</x:f>
      </x:c>
      <x:c r="S32" s="15"/>
      <x:c r="T32" s="7" t="str">
        <x:f>IF(AND(ISNUMBER(K32),ISNUMBER(S32)),IF(K32&lt;=S32,"Valeur ≤ seuil","Valeur &gt; seuil"),"")</x:f>
      </x:c>
      <x:c r="U32" s="7"/>
      <x:c r="V32" s="7" t="str"/>
      <x:c r="W32" s="14" t="str"/>
      <x:c r="X32" s="7" t="str"/>
      <x:c r="Y32" s="13" t="d">
        <x:v>2026-10-25T12:00:00.000Z</x:v>
      </x:c>
      <x:c r="Z32" s="14" t="str">
        <x:v>https://www.fadini.net/fr/produits</x:v>
      </x:c>
      <x:c r="AA32" s="14" t="str">
        <x:v>http://127.0.0.1:8788/reference-29c82c2c9ba8ba.html</x:v>
      </x:c>
      <x:c r="AB32" s="14" t="str">
        <x:v>http://127.0.0.1:8788/fiche-011.html</x:v>
      </x:c>
      <x:c r="AC32" s="7" t="str">
        <x:v>Obtenir la version, la configuration, les modes, les mesures et les informations réglementaires.</x:v>
      </x:c>
      <x:c r="AD32" s="7"/>
      <x:c r="AE32" s="7" t="str"/>
    </x:row>
    <x:row r="33" ht="54" customHeight="1">
      <x:c r="A33" s="7" t="str">
        <x:v>JUNIOR 624</x:v>
      </x:c>
      <x:c r="B33" s="7" t="str">
        <x:v>Fadini</x:v>
      </x:c>
      <x:c r="C33" s="7" t="str">
        <x:v>FADINI</x:v>
      </x:c>
      <x:c r="D33" s="7" t="str">
        <x:v>JUNIOR · Trois niveaux de capacité</x:v>
      </x:c>
      <x:c r="E33" s="7" t="str">
        <x:v>Nature à préciser</x:v>
      </x:c>
      <x:c r="F33" s="7" t="str">
        <x:v>Périmètre à confirmer</x:v>
      </x:c>
      <x:c r="G33" s="7" t="str">
        <x:v>À vérifier</x:v>
      </x:c>
      <x:c r="H33" s="7" t="str"/>
      <x:c r="I33" s="7" t="str">
        <x:v>Mode, configuration et preuves énergétiques complètes non établis pour cette référence.</x:v>
      </x:c>
      <x:c r="J33" s="7" t="str"/>
      <x:c r="K33" s="15"/>
      <x:c r="L33" s="15" t="str"/>
      <x:c r="M33" s="15"/>
      <x:c r="N33" s="15"/>
      <x:c r="O33" s="15"/>
      <x:c r="P33" s="7" t="str"/>
      <x:c r="Q33" s="15"/>
      <x:c r="R33" s="7" t="str">
        <x:f>IF(AND(ISNUMBER(K33),ISNUMBER(Q33)),IF(K33&lt;=Q33,"Valeur ≤ seuil","Valeur &gt; seuil"),"")</x:f>
      </x:c>
      <x:c r="S33" s="15"/>
      <x:c r="T33" s="7" t="str">
        <x:f>IF(AND(ISNUMBER(K33),ISNUMBER(S33)),IF(K33&lt;=S33,"Valeur ≤ seuil","Valeur &gt; seuil"),"")</x:f>
      </x:c>
      <x:c r="U33" s="7"/>
      <x:c r="V33" s="7" t="str"/>
      <x:c r="W33" s="14" t="str"/>
      <x:c r="X33" s="7" t="str"/>
      <x:c r="Y33" s="13" t="d">
        <x:v>2026-10-25T12:00:00.000Z</x:v>
      </x:c>
      <x:c r="Z33" s="14" t="str">
        <x:v>https://www.fadini.net/fr/produits</x:v>
      </x:c>
      <x:c r="AA33" s="14" t="str">
        <x:v>http://127.0.0.1:8788/reference-cdc9d499bbf063.html</x:v>
      </x:c>
      <x:c r="AB33" s="14" t="str">
        <x:v>http://127.0.0.1:8788/fiche-012.html</x:v>
      </x:c>
      <x:c r="AC33" s="7" t="str">
        <x:v>Obtenir la version, la configuration, les modes, les mesures et les informations réglementaires.</x:v>
      </x:c>
      <x:c r="AD33" s="7"/>
      <x:c r="AE33" s="7" t="str"/>
    </x:row>
    <x:row r="34" ht="54" customHeight="1">
      <x:c r="A34" s="7" t="str">
        <x:v>JUNIOR 633</x:v>
      </x:c>
      <x:c r="B34" s="7" t="str">
        <x:v>Fadini</x:v>
      </x:c>
      <x:c r="C34" s="7" t="str">
        <x:v>FADINI</x:v>
      </x:c>
      <x:c r="D34" s="7" t="str">
        <x:v>JUNIOR · Trois niveaux de capacité</x:v>
      </x:c>
      <x:c r="E34" s="7" t="str">
        <x:v>Nature à préciser</x:v>
      </x:c>
      <x:c r="F34" s="7" t="str">
        <x:v>Périmètre à confirmer</x:v>
      </x:c>
      <x:c r="G34" s="7" t="str">
        <x:v>À vérifier</x:v>
      </x:c>
      <x:c r="H34" s="7" t="str"/>
      <x:c r="I34" s="7" t="str">
        <x:v>Mode, configuration et preuves énergétiques complètes non établis pour cette référence.</x:v>
      </x:c>
      <x:c r="J34" s="7" t="str"/>
      <x:c r="K34" s="15"/>
      <x:c r="L34" s="15" t="str"/>
      <x:c r="M34" s="15"/>
      <x:c r="N34" s="15"/>
      <x:c r="O34" s="15"/>
      <x:c r="P34" s="7" t="str"/>
      <x:c r="Q34" s="15"/>
      <x:c r="R34" s="7" t="str">
        <x:f>IF(AND(ISNUMBER(K34),ISNUMBER(Q34)),IF(K34&lt;=Q34,"Valeur ≤ seuil","Valeur &gt; seuil"),"")</x:f>
      </x:c>
      <x:c r="S34" s="15"/>
      <x:c r="T34" s="7" t="str">
        <x:f>IF(AND(ISNUMBER(K34),ISNUMBER(S34)),IF(K34&lt;=S34,"Valeur ≤ seuil","Valeur &gt; seuil"),"")</x:f>
      </x:c>
      <x:c r="U34" s="7"/>
      <x:c r="V34" s="7" t="str"/>
      <x:c r="W34" s="14" t="str"/>
      <x:c r="X34" s="7" t="str"/>
      <x:c r="Y34" s="13" t="d">
        <x:v>2026-10-25T12:00:00.000Z</x:v>
      </x:c>
      <x:c r="Z34" s="14" t="str">
        <x:v>https://www.fadini.net/fr/produits</x:v>
      </x:c>
      <x:c r="AA34" s="14" t="str">
        <x:v>http://127.0.0.1:8788/reference-2cd5e477242030.html</x:v>
      </x:c>
      <x:c r="AB34" s="14" t="str">
        <x:v>http://127.0.0.1:8788/fiche-012.html</x:v>
      </x:c>
      <x:c r="AC34" s="7" t="str">
        <x:v>Obtenir la version, la configuration, les modes, les mesures et les informations réglementaires.</x:v>
      </x:c>
      <x:c r="AD34" s="7"/>
      <x:c r="AE34" s="7" t="str"/>
    </x:row>
    <x:row r="35" ht="54" customHeight="1">
      <x:c r="A35" s="7" t="str">
        <x:v>JUNIOR 650</x:v>
      </x:c>
      <x:c r="B35" s="7" t="str">
        <x:v>Fadini</x:v>
      </x:c>
      <x:c r="C35" s="7" t="str">
        <x:v>FADINI</x:v>
      </x:c>
      <x:c r="D35" s="7" t="str">
        <x:v>JUNIOR · Trois niveaux de capacité</x:v>
      </x:c>
      <x:c r="E35" s="7" t="str">
        <x:v>Nature à préciser</x:v>
      </x:c>
      <x:c r="F35" s="7" t="str">
        <x:v>Périmètre à confirmer</x:v>
      </x:c>
      <x:c r="G35" s="7" t="str">
        <x:v>À vérifier</x:v>
      </x:c>
      <x:c r="H35" s="7" t="str"/>
      <x:c r="I35" s="7" t="str">
        <x:v>Mode, configuration et preuves énergétiques complètes non établis pour cette référence.</x:v>
      </x:c>
      <x:c r="J35" s="7" t="str"/>
      <x:c r="K35" s="15"/>
      <x:c r="L35" s="15" t="str"/>
      <x:c r="M35" s="15"/>
      <x:c r="N35" s="15"/>
      <x:c r="O35" s="15"/>
      <x:c r="P35" s="7" t="str"/>
      <x:c r="Q35" s="15"/>
      <x:c r="R35" s="7" t="str">
        <x:f>IF(AND(ISNUMBER(K35),ISNUMBER(Q35)),IF(K35&lt;=Q35,"Valeur ≤ seuil","Valeur &gt; seuil"),"")</x:f>
      </x:c>
      <x:c r="S35" s="15"/>
      <x:c r="T35" s="7" t="str">
        <x:f>IF(AND(ISNUMBER(K35),ISNUMBER(S35)),IF(K35&lt;=S35,"Valeur ≤ seuil","Valeur &gt; seuil"),"")</x:f>
      </x:c>
      <x:c r="U35" s="7"/>
      <x:c r="V35" s="7" t="str"/>
      <x:c r="W35" s="14" t="str"/>
      <x:c r="X35" s="7" t="str"/>
      <x:c r="Y35" s="13" t="d">
        <x:v>2026-10-25T12:00:00.000Z</x:v>
      </x:c>
      <x:c r="Z35" s="14" t="str">
        <x:v>https://www.fadini.net/fr/produits</x:v>
      </x:c>
      <x:c r="AA35" s="14" t="str">
        <x:v>http://127.0.0.1:8788/reference-a9f9ff7745fa47.html</x:v>
      </x:c>
      <x:c r="AB35" s="14" t="str">
        <x:v>http://127.0.0.1:8788/fiche-012.html</x:v>
      </x:c>
      <x:c r="AC35" s="7" t="str">
        <x:v>Obtenir la version, la configuration, les modes, les mesures et les informations réglementaires.</x:v>
      </x:c>
      <x:c r="AD35" s="7"/>
      <x:c r="AE35" s="7" t="str"/>
    </x:row>
    <x:row r="36" ht="54" customHeight="1">
      <x:c r="A36" s="7" t="str">
        <x:v>706L</x:v>
      </x:c>
      <x:c r="B36" s="7" t="str">
        <x:v>Fadini</x:v>
      </x:c>
      <x:c r="C36" s="7" t="str">
        <x:v>FADINI</x:v>
      </x:c>
      <x:c r="D36" s="7" t="str">
        <x:v>FIBO · Coulissants de grande dimension</x:v>
      </x:c>
      <x:c r="E36" s="7" t="str">
        <x:v>Nature à préciser</x:v>
      </x:c>
      <x:c r="F36" s="7" t="str">
        <x:v>Périmètre à confirmer</x:v>
      </x:c>
      <x:c r="G36" s="7" t="str">
        <x:v>À vérifier</x:v>
      </x:c>
      <x:c r="H36" s="7" t="str"/>
      <x:c r="I36" s="7" t="str">
        <x:v>Mode, configuration et preuves énergétiques complètes non établis pour cette référence.</x:v>
      </x:c>
      <x:c r="J36" s="7" t="str"/>
      <x:c r="K36" s="15"/>
      <x:c r="L36" s="15" t="str"/>
      <x:c r="M36" s="15"/>
      <x:c r="N36" s="15"/>
      <x:c r="O36" s="15"/>
      <x:c r="P36" s="7" t="str"/>
      <x:c r="Q36" s="15"/>
      <x:c r="R36" s="7" t="str">
        <x:f>IF(AND(ISNUMBER(K36),ISNUMBER(Q36)),IF(K36&lt;=Q36,"Valeur ≤ seuil","Valeur &gt; seuil"),"")</x:f>
      </x:c>
      <x:c r="S36" s="15"/>
      <x:c r="T36" s="7" t="str">
        <x:f>IF(AND(ISNUMBER(K36),ISNUMBER(S36)),IF(K36&lt;=S36,"Valeur ≤ seuil","Valeur &gt; seuil"),"")</x:f>
      </x:c>
      <x:c r="U36" s="7"/>
      <x:c r="V36" s="7" t="str"/>
      <x:c r="W36" s="14" t="str"/>
      <x:c r="X36" s="7" t="str"/>
      <x:c r="Y36" s="13" t="d">
        <x:v>2026-10-25T12:00:00.000Z</x:v>
      </x:c>
      <x:c r="Z36" s="14" t="str">
        <x:v>https://www.fadini.net/fr/produits</x:v>
      </x:c>
      <x:c r="AA36" s="14" t="str">
        <x:v>http://127.0.0.1:8788/reference-c025c7a36d9fee.html</x:v>
      </x:c>
      <x:c r="AB36" s="14" t="str">
        <x:v>http://127.0.0.1:8788/fiche-013.html</x:v>
      </x:c>
      <x:c r="AC36" s="7" t="str">
        <x:v>Obtenir la version, la configuration, les modes, les mesures et les informations réglementaires.</x:v>
      </x:c>
      <x:c r="AD36" s="7"/>
      <x:c r="AE36" s="7" t="str"/>
    </x:row>
    <x:row r="37" ht="54" customHeight="1">
      <x:c r="A37" s="7" t="str">
        <x:v>FIBO 300</x:v>
      </x:c>
      <x:c r="B37" s="7" t="str">
        <x:v>Fadini</x:v>
      </x:c>
      <x:c r="C37" s="7" t="str">
        <x:v>FADINI</x:v>
      </x:c>
      <x:c r="D37" s="7" t="str">
        <x:v>FIBO · Coulissants de grande dimension</x:v>
      </x:c>
      <x:c r="E37" s="7" t="str">
        <x:v>Nature à préciser</x:v>
      </x:c>
      <x:c r="F37" s="7" t="str">
        <x:v>Périmètre à confirmer</x:v>
      </x:c>
      <x:c r="G37" s="7" t="str">
        <x:v>À vérifier</x:v>
      </x:c>
      <x:c r="H37" s="7" t="str"/>
      <x:c r="I37" s="7" t="str">
        <x:v>Mode, configuration et preuves énergétiques complètes non établis pour cette référence.</x:v>
      </x:c>
      <x:c r="J37" s="7" t="str"/>
      <x:c r="K37" s="15"/>
      <x:c r="L37" s="15" t="str"/>
      <x:c r="M37" s="15"/>
      <x:c r="N37" s="15"/>
      <x:c r="O37" s="15"/>
      <x:c r="P37" s="7" t="str"/>
      <x:c r="Q37" s="15"/>
      <x:c r="R37" s="7" t="str">
        <x:f>IF(AND(ISNUMBER(K37),ISNUMBER(Q37)),IF(K37&lt;=Q37,"Valeur ≤ seuil","Valeur &gt; seuil"),"")</x:f>
      </x:c>
      <x:c r="S37" s="15"/>
      <x:c r="T37" s="7" t="str">
        <x:f>IF(AND(ISNUMBER(K37),ISNUMBER(S37)),IF(K37&lt;=S37,"Valeur ≤ seuil","Valeur &gt; seuil"),"")</x:f>
      </x:c>
      <x:c r="U37" s="7"/>
      <x:c r="V37" s="7" t="str"/>
      <x:c r="W37" s="14" t="str"/>
      <x:c r="X37" s="7" t="str"/>
      <x:c r="Y37" s="13" t="d">
        <x:v>2026-10-25T12:00:00.000Z</x:v>
      </x:c>
      <x:c r="Z37" s="14" t="str">
        <x:v>https://www.fadini.net/fr/produits</x:v>
      </x:c>
      <x:c r="AA37" s="14" t="str">
        <x:v>http://127.0.0.1:8788/reference-a64f6b617da098.html</x:v>
      </x:c>
      <x:c r="AB37" s="14" t="str">
        <x:v>http://127.0.0.1:8788/fiche-013.html</x:v>
      </x:c>
      <x:c r="AC37" s="7" t="str">
        <x:v>Obtenir la version, la configuration, les modes, les mesures et les informations réglementaires.</x:v>
      </x:c>
      <x:c r="AD37" s="7"/>
      <x:c r="AE37" s="7" t="str"/>
    </x:row>
    <x:row r="38" ht="54" customHeight="1">
      <x:c r="A38" s="7" t="str">
        <x:v>FIBO 400</x:v>
      </x:c>
      <x:c r="B38" s="7" t="str">
        <x:v>Fadini</x:v>
      </x:c>
      <x:c r="C38" s="7" t="str">
        <x:v>FADINI</x:v>
      </x:c>
      <x:c r="D38" s="7" t="str">
        <x:v>FIBO · Coulissants de grande dimension</x:v>
      </x:c>
      <x:c r="E38" s="7" t="str">
        <x:v>Nature à préciser</x:v>
      </x:c>
      <x:c r="F38" s="7" t="str">
        <x:v>Périmètre à confirmer</x:v>
      </x:c>
      <x:c r="G38" s="7" t="str">
        <x:v>À vérifier</x:v>
      </x:c>
      <x:c r="H38" s="7" t="str"/>
      <x:c r="I38" s="7" t="str">
        <x:v>Mode, configuration et preuves énergétiques complètes non établis pour cette référence.</x:v>
      </x:c>
      <x:c r="J38" s="7" t="str"/>
      <x:c r="K38" s="15"/>
      <x:c r="L38" s="15" t="str"/>
      <x:c r="M38" s="15"/>
      <x:c r="N38" s="15"/>
      <x:c r="O38" s="15"/>
      <x:c r="P38" s="7" t="str"/>
      <x:c r="Q38" s="15"/>
      <x:c r="R38" s="7" t="str">
        <x:f>IF(AND(ISNUMBER(K38),ISNUMBER(Q38)),IF(K38&lt;=Q38,"Valeur ≤ seuil","Valeur &gt; seuil"),"")</x:f>
      </x:c>
      <x:c r="S38" s="15"/>
      <x:c r="T38" s="7" t="str">
        <x:f>IF(AND(ISNUMBER(K38),ISNUMBER(S38)),IF(K38&lt;=S38,"Valeur ≤ seuil","Valeur &gt; seuil"),"")</x:f>
      </x:c>
      <x:c r="U38" s="7"/>
      <x:c r="V38" s="7" t="str"/>
      <x:c r="W38" s="14" t="str"/>
      <x:c r="X38" s="7" t="str"/>
      <x:c r="Y38" s="13" t="d">
        <x:v>2026-10-25T12:00:00.000Z</x:v>
      </x:c>
      <x:c r="Z38" s="14" t="str">
        <x:v>https://www.fadini.net/fr/produits</x:v>
      </x:c>
      <x:c r="AA38" s="14" t="str">
        <x:v>http://127.0.0.1:8788/reference-8ee6184f771088.html</x:v>
      </x:c>
      <x:c r="AB38" s="14" t="str">
        <x:v>http://127.0.0.1:8788/fiche-013.html</x:v>
      </x:c>
      <x:c r="AC38" s="7" t="str">
        <x:v>Obtenir la version, la configuration, les modes, les mesures et les informations réglementaires.</x:v>
      </x:c>
      <x:c r="AD38" s="7"/>
      <x:c r="AE38" s="7" t="str"/>
    </x:row>
    <x:row r="39" ht="54" customHeight="1">
      <x:c r="A39" s="7" t="str">
        <x:v>HINDI 880 EVO 150 / 280 / 400</x:v>
      </x:c>
      <x:c r="B39" s="7" t="str">
        <x:v>Fadini</x:v>
      </x:c>
      <x:c r="C39" s="7" t="str">
        <x:v>FADINI</x:v>
      </x:c>
      <x:c r="D39" s="7" t="str">
        <x:v>HINDI 880 · Hydraulique pour battants</x:v>
      </x:c>
      <x:c r="E39" s="7" t="str">
        <x:v>Nature à préciser</x:v>
      </x:c>
      <x:c r="F39" s="7" t="str">
        <x:v>Périmètre à confirmer</x:v>
      </x:c>
      <x:c r="G39" s="7" t="str">
        <x:v>À vérifier</x:v>
      </x:c>
      <x:c r="H39" s="7" t="str"/>
      <x:c r="I39" s="7" t="str">
        <x:v>Mode, configuration et preuves énergétiques complètes non établis pour cette référence.</x:v>
      </x:c>
      <x:c r="J39" s="7" t="str"/>
      <x:c r="K39" s="15"/>
      <x:c r="L39" s="15" t="str"/>
      <x:c r="M39" s="15"/>
      <x:c r="N39" s="15"/>
      <x:c r="O39" s="15"/>
      <x:c r="P39" s="7" t="str"/>
      <x:c r="Q39" s="15"/>
      <x:c r="R39" s="7" t="str">
        <x:f>IF(AND(ISNUMBER(K39),ISNUMBER(Q39)),IF(K39&lt;=Q39,"Valeur ≤ seuil","Valeur &gt; seuil"),"")</x:f>
      </x:c>
      <x:c r="S39" s="15"/>
      <x:c r="T39" s="7" t="str">
        <x:f>IF(AND(ISNUMBER(K39),ISNUMBER(S39)),IF(K39&lt;=S39,"Valeur ≤ seuil","Valeur &gt; seuil"),"")</x:f>
      </x:c>
      <x:c r="U39" s="7"/>
      <x:c r="V39" s="7" t="str"/>
      <x:c r="W39" s="14" t="str"/>
      <x:c r="X39" s="7" t="str"/>
      <x:c r="Y39" s="13" t="d">
        <x:v>2026-10-25T12:00:00.000Z</x:v>
      </x:c>
      <x:c r="Z39" s="14" t="str">
        <x:v>https://www.fadini.net/fr/produits</x:v>
      </x:c>
      <x:c r="AA39" s="14" t="str">
        <x:v>http://127.0.0.1:8788/reference-b67b7058fc5289.html</x:v>
      </x:c>
      <x:c r="AB39" s="14" t="str">
        <x:v>http://127.0.0.1:8788/fiche-014.html</x:v>
      </x:c>
      <x:c r="AC39" s="7" t="str">
        <x:v>Obtenir la version, la configuration, les modes, les mesures et les informations réglementaires.</x:v>
      </x:c>
      <x:c r="AD39" s="7"/>
      <x:c r="AE39" s="7" t="str"/>
    </x:row>
    <x:row r="40" ht="54" customHeight="1">
      <x:c r="A40" s="7" t="str">
        <x:v>HINDI 880 SPRINT</x:v>
      </x:c>
      <x:c r="B40" s="7" t="str">
        <x:v>Fadini</x:v>
      </x:c>
      <x:c r="C40" s="7" t="str">
        <x:v>FADINI</x:v>
      </x:c>
      <x:c r="D40" s="7" t="str">
        <x:v>HINDI 880 · Hydraulique pour battants</x:v>
      </x:c>
      <x:c r="E40" s="7" t="str">
        <x:v>Nature à préciser</x:v>
      </x:c>
      <x:c r="F40" s="7" t="str">
        <x:v>Périmètre à confirmer</x:v>
      </x:c>
      <x:c r="G40" s="7" t="str">
        <x:v>À vérifier</x:v>
      </x:c>
      <x:c r="H40" s="7" t="str"/>
      <x:c r="I40" s="7" t="str">
        <x:v>Mode, configuration et preuves énergétiques complètes non établis pour cette référence.</x:v>
      </x:c>
      <x:c r="J40" s="7" t="str"/>
      <x:c r="K40" s="15"/>
      <x:c r="L40" s="15" t="str"/>
      <x:c r="M40" s="15"/>
      <x:c r="N40" s="15"/>
      <x:c r="O40" s="15"/>
      <x:c r="P40" s="7" t="str"/>
      <x:c r="Q40" s="15"/>
      <x:c r="R40" s="7" t="str">
        <x:f>IF(AND(ISNUMBER(K40),ISNUMBER(Q40)),IF(K40&lt;=Q40,"Valeur ≤ seuil","Valeur &gt; seuil"),"")</x:f>
      </x:c>
      <x:c r="S40" s="15"/>
      <x:c r="T40" s="7" t="str">
        <x:f>IF(AND(ISNUMBER(K40),ISNUMBER(S40)),IF(K40&lt;=S40,"Valeur ≤ seuil","Valeur &gt; seuil"),"")</x:f>
      </x:c>
      <x:c r="U40" s="7"/>
      <x:c r="V40" s="7" t="str"/>
      <x:c r="W40" s="14" t="str"/>
      <x:c r="X40" s="7" t="str"/>
      <x:c r="Y40" s="13" t="d">
        <x:v>2026-10-25T12:00:00.000Z</x:v>
      </x:c>
      <x:c r="Z40" s="14" t="str">
        <x:v>https://www.fadini.net/fr/produits</x:v>
      </x:c>
      <x:c r="AA40" s="14" t="str">
        <x:v>http://127.0.0.1:8788/reference-2abda1809e59c3.html</x:v>
      </x:c>
      <x:c r="AB40" s="14" t="str">
        <x:v>http://127.0.0.1:8788/fiche-014.html</x:v>
      </x:c>
      <x:c r="AC40" s="7" t="str">
        <x:v>Obtenir la version, la configuration, les modes, les mesures et les informations réglementaires.</x:v>
      </x:c>
      <x:c r="AD40" s="7"/>
      <x:c r="AE40" s="7" t="str"/>
    </x:row>
    <x:row r="41" ht="54" customHeight="1">
      <x:c r="A41" s="7" t="str">
        <x:v>NUPI 66</x:v>
      </x:c>
      <x:c r="B41" s="7" t="str">
        <x:v>Fadini</x:v>
      </x:c>
      <x:c r="C41" s="7" t="str">
        <x:v>FADINI</x:v>
      </x:c>
      <x:c r="D41" s="7" t="str">
        <x:v>HINDI 880 · Hydraulique pour battants</x:v>
      </x:c>
      <x:c r="E41" s="7" t="str">
        <x:v>Nature à préciser</x:v>
      </x:c>
      <x:c r="F41" s="7" t="str">
        <x:v>Périmètre à confirmer</x:v>
      </x:c>
      <x:c r="G41" s="7" t="str">
        <x:v>À vérifier</x:v>
      </x:c>
      <x:c r="H41" s="7" t="str"/>
      <x:c r="I41" s="7" t="str">
        <x:v>Mode, configuration et preuves énergétiques complètes non établis pour cette référence.</x:v>
      </x:c>
      <x:c r="J41" s="7" t="str"/>
      <x:c r="K41" s="15"/>
      <x:c r="L41" s="15" t="str"/>
      <x:c r="M41" s="15"/>
      <x:c r="N41" s="15"/>
      <x:c r="O41" s="15"/>
      <x:c r="P41" s="7" t="str"/>
      <x:c r="Q41" s="15"/>
      <x:c r="R41" s="7" t="str">
        <x:f>IF(AND(ISNUMBER(K41),ISNUMBER(Q41)),IF(K41&lt;=Q41,"Valeur ≤ seuil","Valeur &gt; seuil"),"")</x:f>
      </x:c>
      <x:c r="S41" s="15"/>
      <x:c r="T41" s="7" t="str">
        <x:f>IF(AND(ISNUMBER(K41),ISNUMBER(S41)),IF(K41&lt;=S41,"Valeur ≤ seuil","Valeur &gt; seuil"),"")</x:f>
      </x:c>
      <x:c r="U41" s="7"/>
      <x:c r="V41" s="7" t="str"/>
      <x:c r="W41" s="14" t="str"/>
      <x:c r="X41" s="7" t="str"/>
      <x:c r="Y41" s="13" t="d">
        <x:v>2026-10-25T12:00:00.000Z</x:v>
      </x:c>
      <x:c r="Z41" s="14" t="str">
        <x:v>https://www.fadini.net/fr/produits</x:v>
      </x:c>
      <x:c r="AA41" s="14" t="str">
        <x:v>http://127.0.0.1:8788/reference-c21b9aa38c6d19.html</x:v>
      </x:c>
      <x:c r="AB41" s="14" t="str">
        <x:v>http://127.0.0.1:8788/fiche-014.html</x:v>
      </x:c>
      <x:c r="AC41" s="7" t="str">
        <x:v>Obtenir la version, la configuration, les modes, les mesures et les informations réglementaires.</x:v>
      </x:c>
      <x:c r="AD41" s="7"/>
      <x:c r="AE41" s="7" t="str"/>
    </x:row>
    <x:row r="42" ht="54" customHeight="1">
      <x:c r="A42" s="7" t="str">
        <x:v>MEC 700/80 VENTIL</x:v>
      </x:c>
      <x:c r="B42" s="7" t="str">
        <x:v>Fadini</x:v>
      </x:c>
      <x:c r="C42" s="7" t="str">
        <x:v>FADINI</x:v>
      </x:c>
      <x:c r="D42" s="7" t="str">
        <x:v>MEC 800 SPECIAL · Battants industriels</x:v>
      </x:c>
      <x:c r="E42" s="7" t="str">
        <x:v>Nature à préciser</x:v>
      </x:c>
      <x:c r="F42" s="7" t="str">
        <x:v>Périmètre à confirmer</x:v>
      </x:c>
      <x:c r="G42" s="7" t="str">
        <x:v>À vérifier</x:v>
      </x:c>
      <x:c r="H42" s="7" t="str"/>
      <x:c r="I42" s="7" t="str">
        <x:v>Mode, configuration et preuves énergétiques complètes non établis pour cette référence.</x:v>
      </x:c>
      <x:c r="J42" s="7" t="str"/>
      <x:c r="K42" s="15"/>
      <x:c r="L42" s="15" t="str"/>
      <x:c r="M42" s="15"/>
      <x:c r="N42" s="15"/>
      <x:c r="O42" s="15"/>
      <x:c r="P42" s="7" t="str"/>
      <x:c r="Q42" s="15"/>
      <x:c r="R42" s="7" t="str">
        <x:f>IF(AND(ISNUMBER(K42),ISNUMBER(Q42)),IF(K42&lt;=Q42,"Valeur ≤ seuil","Valeur &gt; seuil"),"")</x:f>
      </x:c>
      <x:c r="S42" s="15"/>
      <x:c r="T42" s="7" t="str">
        <x:f>IF(AND(ISNUMBER(K42),ISNUMBER(S42)),IF(K42&lt;=S42,"Valeur ≤ seuil","Valeur &gt; seuil"),"")</x:f>
      </x:c>
      <x:c r="U42" s="7"/>
      <x:c r="V42" s="7" t="str"/>
      <x:c r="W42" s="14" t="str"/>
      <x:c r="X42" s="7" t="str"/>
      <x:c r="Y42" s="13" t="d">
        <x:v>2026-10-25T12:00:00.000Z</x:v>
      </x:c>
      <x:c r="Z42" s="14" t="str">
        <x:v>https://www.fadini.net/fr/produits</x:v>
      </x:c>
      <x:c r="AA42" s="14" t="str">
        <x:v>http://127.0.0.1:8788/reference-9abbe893d4ee0b.html</x:v>
      </x:c>
      <x:c r="AB42" s="14" t="str">
        <x:v>http://127.0.0.1:8788/fiche-015.html</x:v>
      </x:c>
      <x:c r="AC42" s="7" t="str">
        <x:v>Obtenir la version, la configuration, les modes, les mesures et les informations réglementaires.</x:v>
      </x:c>
      <x:c r="AD42" s="7"/>
      <x:c r="AE42" s="7" t="str"/>
    </x:row>
    <x:row r="43" ht="54" customHeight="1">
      <x:c r="A43" s="7" t="str">
        <x:v>MEC 800 SPECIAL 280</x:v>
      </x:c>
      <x:c r="B43" s="7" t="str">
        <x:v>Fadini</x:v>
      </x:c>
      <x:c r="C43" s="7" t="str">
        <x:v>FADINI</x:v>
      </x:c>
      <x:c r="D43" s="7" t="str">
        <x:v>MEC 800 SPECIAL · Battants industriels</x:v>
      </x:c>
      <x:c r="E43" s="7" t="str">
        <x:v>Nature à préciser</x:v>
      </x:c>
      <x:c r="F43" s="7" t="str">
        <x:v>Périmètre à confirmer</x:v>
      </x:c>
      <x:c r="G43" s="7" t="str">
        <x:v>À vérifier</x:v>
      </x:c>
      <x:c r="H43" s="7" t="str"/>
      <x:c r="I43" s="7" t="str">
        <x:v>Mode, configuration et preuves énergétiques complètes non établis pour cette référence.</x:v>
      </x:c>
      <x:c r="J43" s="7" t="str"/>
      <x:c r="K43" s="15"/>
      <x:c r="L43" s="15" t="str"/>
      <x:c r="M43" s="15"/>
      <x:c r="N43" s="15"/>
      <x:c r="O43" s="15"/>
      <x:c r="P43" s="7" t="str"/>
      <x:c r="Q43" s="15"/>
      <x:c r="R43" s="7" t="str">
        <x:f>IF(AND(ISNUMBER(K43),ISNUMBER(Q43)),IF(K43&lt;=Q43,"Valeur ≤ seuil","Valeur &gt; seuil"),"")</x:f>
      </x:c>
      <x:c r="S43" s="15"/>
      <x:c r="T43" s="7" t="str">
        <x:f>IF(AND(ISNUMBER(K43),ISNUMBER(S43)),IF(K43&lt;=S43,"Valeur ≤ seuil","Valeur &gt; seuil"),"")</x:f>
      </x:c>
      <x:c r="U43" s="7"/>
      <x:c r="V43" s="7" t="str"/>
      <x:c r="W43" s="14" t="str"/>
      <x:c r="X43" s="7" t="str"/>
      <x:c r="Y43" s="13" t="d">
        <x:v>2026-10-25T12:00:00.000Z</x:v>
      </x:c>
      <x:c r="Z43" s="14" t="str">
        <x:v>https://www.fadini.net/fr/produits</x:v>
      </x:c>
      <x:c r="AA43" s="14" t="str">
        <x:v>http://127.0.0.1:8788/reference-878bb9da247b95.html</x:v>
      </x:c>
      <x:c r="AB43" s="14" t="str">
        <x:v>http://127.0.0.1:8788/fiche-015.html</x:v>
      </x:c>
      <x:c r="AC43" s="7" t="str">
        <x:v>Obtenir la version, la configuration, les modes, les mesures et les informations réglementaires.</x:v>
      </x:c>
      <x:c r="AD43" s="7"/>
      <x:c r="AE43" s="7" t="str"/>
    </x:row>
    <x:row r="44" ht="54" customHeight="1">
      <x:c r="A44" s="7" t="str">
        <x:v>MEC 800 SPECIAL 400</x:v>
      </x:c>
      <x:c r="B44" s="7" t="str">
        <x:v>Fadini</x:v>
      </x:c>
      <x:c r="C44" s="7" t="str">
        <x:v>FADINI</x:v>
      </x:c>
      <x:c r="D44" s="7" t="str">
        <x:v>MEC 800 SPECIAL · Battants industriels</x:v>
      </x:c>
      <x:c r="E44" s="7" t="str">
        <x:v>Nature à préciser</x:v>
      </x:c>
      <x:c r="F44" s="7" t="str">
        <x:v>Périmètre à confirmer</x:v>
      </x:c>
      <x:c r="G44" s="7" t="str">
        <x:v>À vérifier</x:v>
      </x:c>
      <x:c r="H44" s="7" t="str"/>
      <x:c r="I44" s="7" t="str">
        <x:v>Mode, configuration et preuves énergétiques complètes non établis pour cette référence.</x:v>
      </x:c>
      <x:c r="J44" s="7" t="str"/>
      <x:c r="K44" s="15"/>
      <x:c r="L44" s="15" t="str"/>
      <x:c r="M44" s="15"/>
      <x:c r="N44" s="15"/>
      <x:c r="O44" s="15"/>
      <x:c r="P44" s="7" t="str"/>
      <x:c r="Q44" s="15"/>
      <x:c r="R44" s="7" t="str">
        <x:f>IF(AND(ISNUMBER(K44),ISNUMBER(Q44)),IF(K44&lt;=Q44,"Valeur ≤ seuil","Valeur &gt; seuil"),"")</x:f>
      </x:c>
      <x:c r="S44" s="15"/>
      <x:c r="T44" s="7" t="str">
        <x:f>IF(AND(ISNUMBER(K44),ISNUMBER(S44)),IF(K44&lt;=S44,"Valeur ≤ seuil","Valeur &gt; seuil"),"")</x:f>
      </x:c>
      <x:c r="U44" s="7"/>
      <x:c r="V44" s="7" t="str"/>
      <x:c r="W44" s="14" t="str"/>
      <x:c r="X44" s="7" t="str"/>
      <x:c r="Y44" s="13" t="d">
        <x:v>2026-10-25T12:00:00.000Z</x:v>
      </x:c>
      <x:c r="Z44" s="14" t="str">
        <x:v>https://www.fadini.net/fr/produits</x:v>
      </x:c>
      <x:c r="AA44" s="14" t="str">
        <x:v>http://127.0.0.1:8788/reference-3c4039b636294c.html</x:v>
      </x:c>
      <x:c r="AB44" s="14" t="str">
        <x:v>http://127.0.0.1:8788/fiche-015.html</x:v>
      </x:c>
      <x:c r="AC44" s="7" t="str">
        <x:v>Obtenir la version, la configuration, les modes, les mesures et les informations réglementaires.</x:v>
      </x:c>
      <x:c r="AD44" s="7"/>
      <x:c r="AE44" s="7" t="str"/>
    </x:row>
    <x:row r="45" ht="54" customHeight="1">
      <x:c r="A45" s="7" t="str">
        <x:v>BART 350</x:v>
      </x:c>
      <x:c r="B45" s="7" t="str">
        <x:v>Fadini</x:v>
      </x:c>
      <x:c r="C45" s="7" t="str">
        <x:v>FADINI</x:v>
      </x:c>
      <x:c r="D45" s="7" t="str">
        <x:v>DARDO et BART · Battants électromécaniques</x:v>
      </x:c>
      <x:c r="E45" s="7" t="str">
        <x:v>Nature à préciser</x:v>
      </x:c>
      <x:c r="F45" s="7" t="str">
        <x:v>Périmètre à confirmer</x:v>
      </x:c>
      <x:c r="G45" s="7" t="str">
        <x:v>À vérifier</x:v>
      </x:c>
      <x:c r="H45" s="7" t="str"/>
      <x:c r="I45" s="7" t="str">
        <x:v>Mode, configuration et preuves énergétiques complètes non établis pour cette référence.</x:v>
      </x:c>
      <x:c r="J45" s="7" t="str"/>
      <x:c r="K45" s="15"/>
      <x:c r="L45" s="15" t="str"/>
      <x:c r="M45" s="15"/>
      <x:c r="N45" s="15"/>
      <x:c r="O45" s="15"/>
      <x:c r="P45" s="7" t="str"/>
      <x:c r="Q45" s="15"/>
      <x:c r="R45" s="7" t="str">
        <x:f>IF(AND(ISNUMBER(K45),ISNUMBER(Q45)),IF(K45&lt;=Q45,"Valeur ≤ seuil","Valeur &gt; seuil"),"")</x:f>
      </x:c>
      <x:c r="S45" s="15"/>
      <x:c r="T45" s="7" t="str">
        <x:f>IF(AND(ISNUMBER(K45),ISNUMBER(S45)),IF(K45&lt;=S45,"Valeur ≤ seuil","Valeur &gt; seuil"),"")</x:f>
      </x:c>
      <x:c r="U45" s="7"/>
      <x:c r="V45" s="7" t="str"/>
      <x:c r="W45" s="14" t="str"/>
      <x:c r="X45" s="7" t="str"/>
      <x:c r="Y45" s="13" t="d">
        <x:v>2026-10-25T12:00:00.000Z</x:v>
      </x:c>
      <x:c r="Z45" s="14" t="str">
        <x:v>https://www.fadini.net/fr/produits</x:v>
      </x:c>
      <x:c r="AA45" s="14" t="str">
        <x:v>http://127.0.0.1:8788/reference-4e763158795e4d.html</x:v>
      </x:c>
      <x:c r="AB45" s="14" t="str">
        <x:v>http://127.0.0.1:8788/fiche-016.html</x:v>
      </x:c>
      <x:c r="AC45" s="7" t="str">
        <x:v>Obtenir la version, la configuration, les modes, les mesures et les informations réglementaires.</x:v>
      </x:c>
      <x:c r="AD45" s="7"/>
      <x:c r="AE45" s="7" t="str"/>
    </x:row>
    <x:row r="46" ht="54" customHeight="1">
      <x:c r="A46" s="7" t="str">
        <x:v>DARDO 424</x:v>
      </x:c>
      <x:c r="B46" s="7" t="str">
        <x:v>Fadini</x:v>
      </x:c>
      <x:c r="C46" s="7" t="str">
        <x:v>FADINI</x:v>
      </x:c>
      <x:c r="D46" s="7" t="str">
        <x:v>DARDO et BART · Battants électromécaniques</x:v>
      </x:c>
      <x:c r="E46" s="7" t="str">
        <x:v>Nature à préciser</x:v>
      </x:c>
      <x:c r="F46" s="7" t="str">
        <x:v>Périmètre à confirmer</x:v>
      </x:c>
      <x:c r="G46" s="7" t="str">
        <x:v>À vérifier</x:v>
      </x:c>
      <x:c r="H46" s="7" t="str"/>
      <x:c r="I46" s="7" t="str">
        <x:v>Mode, configuration et preuves énergétiques complètes non établis pour cette référence.</x:v>
      </x:c>
      <x:c r="J46" s="7" t="str"/>
      <x:c r="K46" s="15"/>
      <x:c r="L46" s="15" t="str"/>
      <x:c r="M46" s="15"/>
      <x:c r="N46" s="15"/>
      <x:c r="O46" s="15"/>
      <x:c r="P46" s="7" t="str"/>
      <x:c r="Q46" s="15"/>
      <x:c r="R46" s="7" t="str">
        <x:f>IF(AND(ISNUMBER(K46),ISNUMBER(Q46)),IF(K46&lt;=Q46,"Valeur ≤ seuil","Valeur &gt; seuil"),"")</x:f>
      </x:c>
      <x:c r="S46" s="15"/>
      <x:c r="T46" s="7" t="str">
        <x:f>IF(AND(ISNUMBER(K46),ISNUMBER(S46)),IF(K46&lt;=S46,"Valeur ≤ seuil","Valeur &gt; seuil"),"")</x:f>
      </x:c>
      <x:c r="U46" s="7"/>
      <x:c r="V46" s="7" t="str"/>
      <x:c r="W46" s="14" t="str"/>
      <x:c r="X46" s="7" t="str"/>
      <x:c r="Y46" s="13" t="d">
        <x:v>2026-10-25T12:00:00.000Z</x:v>
      </x:c>
      <x:c r="Z46" s="14" t="str">
        <x:v>https://www.fadini.net/fr/produits</x:v>
      </x:c>
      <x:c r="AA46" s="14" t="str">
        <x:v>http://127.0.0.1:8788/reference-5fb68ccf492246.html</x:v>
      </x:c>
      <x:c r="AB46" s="14" t="str">
        <x:v>http://127.0.0.1:8788/fiche-016.html</x:v>
      </x:c>
      <x:c r="AC46" s="7" t="str">
        <x:v>Obtenir la version, la configuration, les modes, les mesures et les informations réglementaires.</x:v>
      </x:c>
      <x:c r="AD46" s="7"/>
      <x:c r="AE46" s="7" t="str"/>
    </x:row>
    <x:row r="47" ht="54" customHeight="1">
      <x:c r="A47" s="7" t="str">
        <x:v>DARDO 430</x:v>
      </x:c>
      <x:c r="B47" s="7" t="str">
        <x:v>Fadini</x:v>
      </x:c>
      <x:c r="C47" s="7" t="str">
        <x:v>FADINI</x:v>
      </x:c>
      <x:c r="D47" s="7" t="str">
        <x:v>DARDO et BART · Battants électromécaniques</x:v>
      </x:c>
      <x:c r="E47" s="7" t="str">
        <x:v>Nature à préciser</x:v>
      </x:c>
      <x:c r="F47" s="7" t="str">
        <x:v>Périmètre à confirmer</x:v>
      </x:c>
      <x:c r="G47" s="7" t="str">
        <x:v>À vérifier</x:v>
      </x:c>
      <x:c r="H47" s="7" t="str"/>
      <x:c r="I47" s="7" t="str">
        <x:v>Mode, configuration et preuves énergétiques complètes non établis pour cette référence.</x:v>
      </x:c>
      <x:c r="J47" s="7" t="str"/>
      <x:c r="K47" s="15"/>
      <x:c r="L47" s="15" t="str"/>
      <x:c r="M47" s="15"/>
      <x:c r="N47" s="15"/>
      <x:c r="O47" s="15"/>
      <x:c r="P47" s="7" t="str"/>
      <x:c r="Q47" s="15"/>
      <x:c r="R47" s="7" t="str">
        <x:f>IF(AND(ISNUMBER(K47),ISNUMBER(Q47)),IF(K47&lt;=Q47,"Valeur ≤ seuil","Valeur &gt; seuil"),"")</x:f>
      </x:c>
      <x:c r="S47" s="15"/>
      <x:c r="T47" s="7" t="str">
        <x:f>IF(AND(ISNUMBER(K47),ISNUMBER(S47)),IF(K47&lt;=S47,"Valeur ≤ seuil","Valeur &gt; seuil"),"")</x:f>
      </x:c>
      <x:c r="U47" s="7"/>
      <x:c r="V47" s="7" t="str"/>
      <x:c r="W47" s="14" t="str"/>
      <x:c r="X47" s="7" t="str"/>
      <x:c r="Y47" s="13" t="d">
        <x:v>2026-10-25T12:00:00.000Z</x:v>
      </x:c>
      <x:c r="Z47" s="14" t="str">
        <x:v>https://www.fadini.net/fr/produits</x:v>
      </x:c>
      <x:c r="AA47" s="14" t="str">
        <x:v>http://127.0.0.1:8788/reference-6656935ecd832f.html</x:v>
      </x:c>
      <x:c r="AB47" s="14" t="str">
        <x:v>http://127.0.0.1:8788/fiche-016.html</x:v>
      </x:c>
      <x:c r="AC47" s="7" t="str">
        <x:v>Obtenir la version, la configuration, les modes, les mesures et les informations réglementaires.</x:v>
      </x:c>
      <x:c r="AD47" s="7"/>
      <x:c r="AE47" s="7" t="str"/>
    </x:row>
    <x:row r="48" ht="54" customHeight="1">
      <x:c r="A48" s="7" t="str">
        <x:v>APROLI 280 BATT</x:v>
      </x:c>
      <x:c r="B48" s="7" t="str">
        <x:v>Fadini</x:v>
      </x:c>
      <x:c r="C48" s="7" t="str">
        <x:v>FADINI</x:v>
      </x:c>
      <x:c r="D48" s="7" t="str">
        <x:v>APROLI · Piliers et portes pliantes</x:v>
      </x:c>
      <x:c r="E48" s="7" t="str">
        <x:v>Nature à préciser</x:v>
      </x:c>
      <x:c r="F48" s="7" t="str">
        <x:v>Périmètre à confirmer</x:v>
      </x:c>
      <x:c r="G48" s="7" t="str">
        <x:v>À vérifier</x:v>
      </x:c>
      <x:c r="H48" s="7" t="str"/>
      <x:c r="I48" s="7" t="str">
        <x:v>Mode, configuration et preuves énergétiques complètes non établis pour cette référence.</x:v>
      </x:c>
      <x:c r="J48" s="7" t="str"/>
      <x:c r="K48" s="15"/>
      <x:c r="L48" s="15" t="str"/>
      <x:c r="M48" s="15"/>
      <x:c r="N48" s="15"/>
      <x:c r="O48" s="15"/>
      <x:c r="P48" s="7" t="str"/>
      <x:c r="Q48" s="15"/>
      <x:c r="R48" s="7" t="str">
        <x:f>IF(AND(ISNUMBER(K48),ISNUMBER(Q48)),IF(K48&lt;=Q48,"Valeur ≤ seuil","Valeur &gt; seuil"),"")</x:f>
      </x:c>
      <x:c r="S48" s="15"/>
      <x:c r="T48" s="7" t="str">
        <x:f>IF(AND(ISNUMBER(K48),ISNUMBER(S48)),IF(K48&lt;=S48,"Valeur ≤ seuil","Valeur &gt; seuil"),"")</x:f>
      </x:c>
      <x:c r="U48" s="7"/>
      <x:c r="V48" s="7" t="str"/>
      <x:c r="W48" s="14" t="str"/>
      <x:c r="X48" s="7" t="str"/>
      <x:c r="Y48" s="13" t="d">
        <x:v>2026-10-25T12:00:00.000Z</x:v>
      </x:c>
      <x:c r="Z48" s="14" t="str">
        <x:v>https://www.fadini.net/fr/produits</x:v>
      </x:c>
      <x:c r="AA48" s="14" t="str">
        <x:v>http://127.0.0.1:8788/reference-0b60a390613d18.html</x:v>
      </x:c>
      <x:c r="AB48" s="14" t="str">
        <x:v>http://127.0.0.1:8788/fiche-017.html</x:v>
      </x:c>
      <x:c r="AC48" s="7" t="str">
        <x:v>Obtenir la version, la configuration, les modes, les mesures et les informations réglementaires.</x:v>
      </x:c>
      <x:c r="AD48" s="7"/>
      <x:c r="AE48" s="7" t="str"/>
    </x:row>
    <x:row r="49" ht="54" customHeight="1">
      <x:c r="A49" s="7" t="str">
        <x:v>APROLI 280/700 ROBUSTO</x:v>
      </x:c>
      <x:c r="B49" s="7" t="str">
        <x:v>Fadini</x:v>
      </x:c>
      <x:c r="C49" s="7" t="str">
        <x:v>FADINI</x:v>
      </x:c>
      <x:c r="D49" s="7" t="str">
        <x:v>APROLI · Piliers et portes pliantes</x:v>
      </x:c>
      <x:c r="E49" s="7" t="str">
        <x:v>Nature à préciser</x:v>
      </x:c>
      <x:c r="F49" s="7" t="str">
        <x:v>Périmètre à confirmer</x:v>
      </x:c>
      <x:c r="G49" s="7" t="str">
        <x:v>À vérifier</x:v>
      </x:c>
      <x:c r="H49" s="7" t="str"/>
      <x:c r="I49" s="7" t="str">
        <x:v>Mode, configuration et preuves énergétiques complètes non établis pour cette référence.</x:v>
      </x:c>
      <x:c r="J49" s="7" t="str"/>
      <x:c r="K49" s="15"/>
      <x:c r="L49" s="15" t="str"/>
      <x:c r="M49" s="15"/>
      <x:c r="N49" s="15"/>
      <x:c r="O49" s="15"/>
      <x:c r="P49" s="7" t="str"/>
      <x:c r="Q49" s="15"/>
      <x:c r="R49" s="7" t="str">
        <x:f>IF(AND(ISNUMBER(K49),ISNUMBER(Q49)),IF(K49&lt;=Q49,"Valeur ≤ seuil","Valeur &gt; seuil"),"")</x:f>
      </x:c>
      <x:c r="S49" s="15"/>
      <x:c r="T49" s="7" t="str">
        <x:f>IF(AND(ISNUMBER(K49),ISNUMBER(S49)),IF(K49&lt;=S49,"Valeur ≤ seuil","Valeur &gt; seuil"),"")</x:f>
      </x:c>
      <x:c r="U49" s="7"/>
      <x:c r="V49" s="7" t="str"/>
      <x:c r="W49" s="14" t="str"/>
      <x:c r="X49" s="7" t="str"/>
      <x:c r="Y49" s="13" t="d">
        <x:v>2026-10-25T12:00:00.000Z</x:v>
      </x:c>
      <x:c r="Z49" s="14" t="str">
        <x:v>https://www.fadini.net/fr/produits</x:v>
      </x:c>
      <x:c r="AA49" s="14" t="str">
        <x:v>http://127.0.0.1:8788/reference-af1bf8cb4e0507.html</x:v>
      </x:c>
      <x:c r="AB49" s="14" t="str">
        <x:v>http://127.0.0.1:8788/fiche-017.html</x:v>
      </x:c>
      <x:c r="AC49" s="7" t="str">
        <x:v>Obtenir la version, la configuration, les modes, les mesures et les informations réglementaires.</x:v>
      </x:c>
      <x:c r="AD49" s="7"/>
      <x:c r="AE49" s="7" t="str"/>
    </x:row>
    <x:row r="50" ht="54" customHeight="1">
      <x:c r="A50" s="7" t="str">
        <x:v>APROLI 380 LB</x:v>
      </x:c>
      <x:c r="B50" s="7" t="str">
        <x:v>Fadini</x:v>
      </x:c>
      <x:c r="C50" s="7" t="str">
        <x:v>FADINI</x:v>
      </x:c>
      <x:c r="D50" s="7" t="str">
        <x:v>APROLI · Piliers et portes pliantes</x:v>
      </x:c>
      <x:c r="E50" s="7" t="str">
        <x:v>Nature à préciser</x:v>
      </x:c>
      <x:c r="F50" s="7" t="str">
        <x:v>Périmètre à confirmer</x:v>
      </x:c>
      <x:c r="G50" s="7" t="str">
        <x:v>À vérifier</x:v>
      </x:c>
      <x:c r="H50" s="7" t="str"/>
      <x:c r="I50" s="7" t="str">
        <x:v>Mode, configuration et preuves énergétiques complètes non établis pour cette référence.</x:v>
      </x:c>
      <x:c r="J50" s="7" t="str"/>
      <x:c r="K50" s="15"/>
      <x:c r="L50" s="15" t="str"/>
      <x:c r="M50" s="15"/>
      <x:c r="N50" s="15"/>
      <x:c r="O50" s="15"/>
      <x:c r="P50" s="7" t="str"/>
      <x:c r="Q50" s="15"/>
      <x:c r="R50" s="7" t="str">
        <x:f>IF(AND(ISNUMBER(K50),ISNUMBER(Q50)),IF(K50&lt;=Q50,"Valeur ≤ seuil","Valeur &gt; seuil"),"")</x:f>
      </x:c>
      <x:c r="S50" s="15"/>
      <x:c r="T50" s="7" t="str">
        <x:f>IF(AND(ISNUMBER(K50),ISNUMBER(S50)),IF(K50&lt;=S50,"Valeur ≤ seuil","Valeur &gt; seuil"),"")</x:f>
      </x:c>
      <x:c r="U50" s="7"/>
      <x:c r="V50" s="7" t="str"/>
      <x:c r="W50" s="14" t="str"/>
      <x:c r="X50" s="7" t="str"/>
      <x:c r="Y50" s="13" t="d">
        <x:v>2026-10-25T12:00:00.000Z</x:v>
      </x:c>
      <x:c r="Z50" s="14" t="str">
        <x:v>https://www.fadini.net/fr/produits</x:v>
      </x:c>
      <x:c r="AA50" s="14" t="str">
        <x:v>http://127.0.0.1:8788/reference-ab642bacc557df.html</x:v>
      </x:c>
      <x:c r="AB50" s="14" t="str">
        <x:v>http://127.0.0.1:8788/fiche-017.html</x:v>
      </x:c>
      <x:c r="AC50" s="7" t="str">
        <x:v>Obtenir la version, la configuration, les modes, les mesures et les informations réglementaires.</x:v>
      </x:c>
      <x:c r="AD50" s="7"/>
      <x:c r="AE50" s="7" t="str"/>
    </x:row>
    <x:row r="51" ht="54" customHeight="1">
      <x:c r="A51" s="7" t="str">
        <x:v>COMBI 740</x:v>
      </x:c>
      <x:c r="B51" s="7" t="str">
        <x:v>Fadini</x:v>
      </x:c>
      <x:c r="C51" s="7" t="str">
        <x:v>FADINI</x:v>
      </x:c>
      <x:c r="D51" s="7" t="str">
        <x:v>COMBI · Automatismes enterrés</x:v>
      </x:c>
      <x:c r="E51" s="7" t="str">
        <x:v>Motorisation ou automatisme</x:v>
      </x:c>
      <x:c r="F51" s="7" t="str">
        <x:v>Équipement complet à confirmer</x:v>
      </x:c>
      <x:c r="G51" s="7" t="str">
        <x:v>À vérifier</x:v>
      </x:c>
      <x:c r="H51" s="7" t="str"/>
      <x:c r="I51" s="7" t="str">
        <x:v>Mode, configuration et preuves énergétiques complètes non établis pour cette référence.</x:v>
      </x:c>
      <x:c r="J51" s="7" t="str"/>
      <x:c r="K51" s="15"/>
      <x:c r="L51" s="15" t="str"/>
      <x:c r="M51" s="15"/>
      <x:c r="N51" s="15"/>
      <x:c r="O51" s="15"/>
      <x:c r="P51" s="7" t="str"/>
      <x:c r="Q51" s="15"/>
      <x:c r="R51" s="7" t="str">
        <x:f>IF(AND(ISNUMBER(K51),ISNUMBER(Q51)),IF(K51&lt;=Q51,"Valeur ≤ seuil","Valeur &gt; seuil"),"")</x:f>
      </x:c>
      <x:c r="S51" s="15"/>
      <x:c r="T51" s="7" t="str">
        <x:f>IF(AND(ISNUMBER(K51),ISNUMBER(S51)),IF(K51&lt;=S51,"Valeur ≤ seuil","Valeur &gt; seuil"),"")</x:f>
      </x:c>
      <x:c r="U51" s="7"/>
      <x:c r="V51" s="7" t="str"/>
      <x:c r="W51" s="14" t="str"/>
      <x:c r="X51" s="7" t="str"/>
      <x:c r="Y51" s="13" t="d">
        <x:v>2026-10-25T12:00:00.000Z</x:v>
      </x:c>
      <x:c r="Z51" s="14" t="str">
        <x:v>https://www.fadini.net/fr/produits</x:v>
      </x:c>
      <x:c r="AA51" s="14" t="str">
        <x:v>http://127.0.0.1:8788/reference-73589b55855cc5.html</x:v>
      </x:c>
      <x:c r="AB51" s="14" t="str">
        <x:v>http://127.0.0.1:8788/fiche-018.html</x:v>
      </x:c>
      <x:c r="AC51" s="7" t="str">
        <x:v>Obtenir la version, la configuration, les modes, les mesures et les informations réglementaires.</x:v>
      </x:c>
      <x:c r="AD51" s="7"/>
      <x:c r="AE51" s="7" t="str"/>
    </x:row>
    <x:row r="52" ht="54" customHeight="1">
      <x:c r="A52" s="7" t="str">
        <x:v>COMBI 787</x:v>
      </x:c>
      <x:c r="B52" s="7" t="str">
        <x:v>Fadini</x:v>
      </x:c>
      <x:c r="C52" s="7" t="str">
        <x:v>FADINI</x:v>
      </x:c>
      <x:c r="D52" s="7" t="str">
        <x:v>COMBI · Automatismes enterrés</x:v>
      </x:c>
      <x:c r="E52" s="7" t="str">
        <x:v>Motorisation ou automatisme</x:v>
      </x:c>
      <x:c r="F52" s="7" t="str">
        <x:v>Équipement complet à confirmer</x:v>
      </x:c>
      <x:c r="G52" s="7" t="str">
        <x:v>À vérifier</x:v>
      </x:c>
      <x:c r="H52" s="7" t="str"/>
      <x:c r="I52" s="7" t="str">
        <x:v>Mode, configuration et preuves énergétiques complètes non établis pour cette référence.</x:v>
      </x:c>
      <x:c r="J52" s="7" t="str"/>
      <x:c r="K52" s="15"/>
      <x:c r="L52" s="15" t="str"/>
      <x:c r="M52" s="15"/>
      <x:c r="N52" s="15"/>
      <x:c r="O52" s="15"/>
      <x:c r="P52" s="7" t="str"/>
      <x:c r="Q52" s="15"/>
      <x:c r="R52" s="7" t="str">
        <x:f>IF(AND(ISNUMBER(K52),ISNUMBER(Q52)),IF(K52&lt;=Q52,"Valeur ≤ seuil","Valeur &gt; seuil"),"")</x:f>
      </x:c>
      <x:c r="S52" s="15"/>
      <x:c r="T52" s="7" t="str">
        <x:f>IF(AND(ISNUMBER(K52),ISNUMBER(S52)),IF(K52&lt;=S52,"Valeur ≤ seuil","Valeur &gt; seuil"),"")</x:f>
      </x:c>
      <x:c r="U52" s="7"/>
      <x:c r="V52" s="7" t="str"/>
      <x:c r="W52" s="14" t="str"/>
      <x:c r="X52" s="7" t="str"/>
      <x:c r="Y52" s="13" t="d">
        <x:v>2026-10-25T12:00:00.000Z</x:v>
      </x:c>
      <x:c r="Z52" s="14" t="str">
        <x:v>https://www.fadini.net/fr/produits</x:v>
      </x:c>
      <x:c r="AA52" s="14" t="str">
        <x:v>http://127.0.0.1:8788/reference-e4e8c6e23b9eb8.html</x:v>
      </x:c>
      <x:c r="AB52" s="14" t="str">
        <x:v>http://127.0.0.1:8788/fiche-018.html</x:v>
      </x:c>
      <x:c r="AC52" s="7" t="str">
        <x:v>Obtenir la version, la configuration, les modes, les mesures et les informations réglementaires.</x:v>
      </x:c>
      <x:c r="AD52" s="7"/>
      <x:c r="AE52" s="7" t="str"/>
    </x:row>
    <x:row r="53" ht="54" customHeight="1">
      <x:c r="A53" s="7" t="str">
        <x:v>Coffres de fondation</x:v>
      </x:c>
      <x:c r="B53" s="7" t="str">
        <x:v>Fadini</x:v>
      </x:c>
      <x:c r="C53" s="7" t="str">
        <x:v>FADINI</x:v>
      </x:c>
      <x:c r="D53" s="7" t="str">
        <x:v>COMBI · Automatismes enterrés</x:v>
      </x:c>
      <x:c r="E53" s="7" t="str">
        <x:v>Motorisation ou automatisme</x:v>
      </x:c>
      <x:c r="F53" s="7" t="str">
        <x:v>Équipement complet à confirmer</x:v>
      </x:c>
      <x:c r="G53" s="7" t="str">
        <x:v>À vérifier</x:v>
      </x:c>
      <x:c r="H53" s="7" t="str"/>
      <x:c r="I53" s="7" t="str">
        <x:v>Mode, configuration et preuves énergétiques complètes non établis pour cette référence.</x:v>
      </x:c>
      <x:c r="J53" s="7" t="str"/>
      <x:c r="K53" s="15"/>
      <x:c r="L53" s="15" t="str"/>
      <x:c r="M53" s="15"/>
      <x:c r="N53" s="15"/>
      <x:c r="O53" s="15"/>
      <x:c r="P53" s="7" t="str"/>
      <x:c r="Q53" s="15"/>
      <x:c r="R53" s="7" t="str">
        <x:f>IF(AND(ISNUMBER(K53),ISNUMBER(Q53)),IF(K53&lt;=Q53,"Valeur ≤ seuil","Valeur &gt; seuil"),"")</x:f>
      </x:c>
      <x:c r="S53" s="15"/>
      <x:c r="T53" s="7" t="str">
        <x:f>IF(AND(ISNUMBER(K53),ISNUMBER(S53)),IF(K53&lt;=S53,"Valeur ≤ seuil","Valeur &gt; seuil"),"")</x:f>
      </x:c>
      <x:c r="U53" s="7"/>
      <x:c r="V53" s="7" t="str"/>
      <x:c r="W53" s="14" t="str"/>
      <x:c r="X53" s="7" t="str"/>
      <x:c r="Y53" s="13" t="d">
        <x:v>2026-10-25T12:00:00.000Z</x:v>
      </x:c>
      <x:c r="Z53" s="14" t="str">
        <x:v>https://www.fadini.net/fr/produits</x:v>
      </x:c>
      <x:c r="AA53" s="14" t="str">
        <x:v>http://127.0.0.1:8788/reference-e40a8906f0d7d5.html</x:v>
      </x:c>
      <x:c r="AB53" s="14" t="str">
        <x:v>http://127.0.0.1:8788/fiche-018.html</x:v>
      </x:c>
      <x:c r="AC53" s="7" t="str">
        <x:v>Obtenir la version, la configuration, les modes, les mesures et les informations réglementaires.</x:v>
      </x:c>
      <x:c r="AD53" s="7"/>
      <x:c r="AE53" s="7" t="str"/>
    </x:row>
    <x:row r="54" ht="54" customHeight="1">
      <x:c r="A54" s="7" t="str">
        <x:v>FIBO 300 LB</x:v>
      </x:c>
      <x:c r="B54" s="7" t="str">
        <x:v>Fadini</x:v>
      </x:c>
      <x:c r="C54" s="7" t="str">
        <x:v>FADINI</x:v>
      </x:c>
      <x:c r="D54" s="7" t="str">
        <x:v>Portes industrielles · MEC et FIBO LB</x:v>
      </x:c>
      <x:c r="E54" s="7" t="str">
        <x:v>Nature à préciser</x:v>
      </x:c>
      <x:c r="F54" s="7" t="str">
        <x:v>Périmètre à confirmer</x:v>
      </x:c>
      <x:c r="G54" s="7" t="str">
        <x:v>À vérifier</x:v>
      </x:c>
      <x:c r="H54" s="7" t="str"/>
      <x:c r="I54" s="7" t="str">
        <x:v>Mode, configuration et preuves énergétiques complètes non établis pour cette référence.</x:v>
      </x:c>
      <x:c r="J54" s="7" t="str"/>
      <x:c r="K54" s="15"/>
      <x:c r="L54" s="15" t="str"/>
      <x:c r="M54" s="15"/>
      <x:c r="N54" s="15"/>
      <x:c r="O54" s="15"/>
      <x:c r="P54" s="7" t="str"/>
      <x:c r="Q54" s="15"/>
      <x:c r="R54" s="7" t="str">
        <x:f>IF(AND(ISNUMBER(K54),ISNUMBER(Q54)),IF(K54&lt;=Q54,"Valeur ≤ seuil","Valeur &gt; seuil"),"")</x:f>
      </x:c>
      <x:c r="S54" s="15"/>
      <x:c r="T54" s="7" t="str">
        <x:f>IF(AND(ISNUMBER(K54),ISNUMBER(S54)),IF(K54&lt;=S54,"Valeur ≤ seuil","Valeur &gt; seuil"),"")</x:f>
      </x:c>
      <x:c r="U54" s="7"/>
      <x:c r="V54" s="7" t="str"/>
      <x:c r="W54" s="14" t="str"/>
      <x:c r="X54" s="7" t="str"/>
      <x:c r="Y54" s="13" t="d">
        <x:v>2026-10-25T12:00:00.000Z</x:v>
      </x:c>
      <x:c r="Z54" s="14" t="str">
        <x:v>https://www.fadini.net/fr/produits/automatismes-pour-portes-industrielles-et-garage</x:v>
      </x:c>
      <x:c r="AA54" s="14" t="str">
        <x:v>http://127.0.0.1:8788/reference-2abb233b6f4d19.html</x:v>
      </x:c>
      <x:c r="AB54" s="14" t="str">
        <x:v>http://127.0.0.1:8788/fiche-019.html</x:v>
      </x:c>
      <x:c r="AC54" s="7" t="str">
        <x:v>Obtenir la version, la configuration, les modes, les mesures et les informations réglementaires.</x:v>
      </x:c>
      <x:c r="AD54" s="7"/>
      <x:c r="AE54" s="7" t="str"/>
    </x:row>
    <x:row r="55" ht="54" customHeight="1">
      <x:c r="A55" s="7" t="str">
        <x:v>FIBO 400 LB</x:v>
      </x:c>
      <x:c r="B55" s="7" t="str">
        <x:v>Fadini</x:v>
      </x:c>
      <x:c r="C55" s="7" t="str">
        <x:v>FADINI</x:v>
      </x:c>
      <x:c r="D55" s="7" t="str">
        <x:v>Portes industrielles · MEC et FIBO LB</x:v>
      </x:c>
      <x:c r="E55" s="7" t="str">
        <x:v>Nature à préciser</x:v>
      </x:c>
      <x:c r="F55" s="7" t="str">
        <x:v>Périmètre à confirmer</x:v>
      </x:c>
      <x:c r="G55" s="7" t="str">
        <x:v>À vérifier</x:v>
      </x:c>
      <x:c r="H55" s="7" t="str"/>
      <x:c r="I55" s="7" t="str">
        <x:v>Mode, configuration et preuves énergétiques complètes non établis pour cette référence.</x:v>
      </x:c>
      <x:c r="J55" s="7" t="str"/>
      <x:c r="K55" s="15"/>
      <x:c r="L55" s="15" t="str"/>
      <x:c r="M55" s="15"/>
      <x:c r="N55" s="15"/>
      <x:c r="O55" s="15"/>
      <x:c r="P55" s="7" t="str"/>
      <x:c r="Q55" s="15"/>
      <x:c r="R55" s="7" t="str">
        <x:f>IF(AND(ISNUMBER(K55),ISNUMBER(Q55)),IF(K55&lt;=Q55,"Valeur ≤ seuil","Valeur &gt; seuil"),"")</x:f>
      </x:c>
      <x:c r="S55" s="15"/>
      <x:c r="T55" s="7" t="str">
        <x:f>IF(AND(ISNUMBER(K55),ISNUMBER(S55)),IF(K55&lt;=S55,"Valeur ≤ seuil","Valeur &gt; seuil"),"")</x:f>
      </x:c>
      <x:c r="U55" s="7"/>
      <x:c r="V55" s="7" t="str"/>
      <x:c r="W55" s="14" t="str"/>
      <x:c r="X55" s="7" t="str"/>
      <x:c r="Y55" s="13" t="d">
        <x:v>2026-10-25T12:00:00.000Z</x:v>
      </x:c>
      <x:c r="Z55" s="14" t="str">
        <x:v>https://www.fadini.net/fr/produits/automatismes-pour-portes-industrielles-et-garage</x:v>
      </x:c>
      <x:c r="AA55" s="14" t="str">
        <x:v>http://127.0.0.1:8788/reference-73f6ce5cafbcd7.html</x:v>
      </x:c>
      <x:c r="AB55" s="14" t="str">
        <x:v>http://127.0.0.1:8788/fiche-019.html</x:v>
      </x:c>
      <x:c r="AC55" s="7" t="str">
        <x:v>Obtenir la version, la configuration, les modes, les mesures et les informations réglementaires.</x:v>
      </x:c>
      <x:c r="AD55" s="7"/>
      <x:c r="AE55" s="7" t="str"/>
    </x:row>
    <x:row r="56" ht="54" customHeight="1">
      <x:c r="A56" s="7" t="str">
        <x:v>MEC 200 LB</x:v>
      </x:c>
      <x:c r="B56" s="7" t="str">
        <x:v>Fadini</x:v>
      </x:c>
      <x:c r="C56" s="7" t="str">
        <x:v>FADINI</x:v>
      </x:c>
      <x:c r="D56" s="7" t="str">
        <x:v>Portes industrielles · MEC et FIBO LB</x:v>
      </x:c>
      <x:c r="E56" s="7" t="str">
        <x:v>Nature à préciser</x:v>
      </x:c>
      <x:c r="F56" s="7" t="str">
        <x:v>Périmètre à confirmer</x:v>
      </x:c>
      <x:c r="G56" s="7" t="str">
        <x:v>À vérifier</x:v>
      </x:c>
      <x:c r="H56" s="7" t="str"/>
      <x:c r="I56" s="7" t="str">
        <x:v>Mode, configuration et preuves énergétiques complètes non établis pour cette référence.</x:v>
      </x:c>
      <x:c r="J56" s="7" t="str"/>
      <x:c r="K56" s="15"/>
      <x:c r="L56" s="15" t="str"/>
      <x:c r="M56" s="15"/>
      <x:c r="N56" s="15"/>
      <x:c r="O56" s="15"/>
      <x:c r="P56" s="7" t="str"/>
      <x:c r="Q56" s="15"/>
      <x:c r="R56" s="7" t="str">
        <x:f>IF(AND(ISNUMBER(K56),ISNUMBER(Q56)),IF(K56&lt;=Q56,"Valeur ≤ seuil","Valeur &gt; seuil"),"")</x:f>
      </x:c>
      <x:c r="S56" s="15"/>
      <x:c r="T56" s="7" t="str">
        <x:f>IF(AND(ISNUMBER(K56),ISNUMBER(S56)),IF(K56&lt;=S56,"Valeur ≤ seuil","Valeur &gt; seuil"),"")</x:f>
      </x:c>
      <x:c r="U56" s="7"/>
      <x:c r="V56" s="7" t="str"/>
      <x:c r="W56" s="14" t="str"/>
      <x:c r="X56" s="7" t="str"/>
      <x:c r="Y56" s="13" t="d">
        <x:v>2026-10-25T12:00:00.000Z</x:v>
      </x:c>
      <x:c r="Z56" s="14" t="str">
        <x:v>https://www.fadini.net/fr/produits/automatismes-pour-portes-industrielles-et-garage</x:v>
      </x:c>
      <x:c r="AA56" s="14" t="str">
        <x:v>http://127.0.0.1:8788/reference-ede49dae7b0058.html</x:v>
      </x:c>
      <x:c r="AB56" s="14" t="str">
        <x:v>http://127.0.0.1:8788/fiche-019.html</x:v>
      </x:c>
      <x:c r="AC56" s="7" t="str">
        <x:v>Obtenir la version, la configuration, les modes, les mesures et les informations réglementaires.</x:v>
      </x:c>
      <x:c r="AD56" s="7"/>
      <x:c r="AE56" s="7" t="str"/>
    </x:row>
    <x:row r="57" ht="54" customHeight="1">
      <x:c r="A57" s="7" t="str">
        <x:v>BAYT 980</x:v>
      </x:c>
      <x:c r="B57" s="7" t="str">
        <x:v>Fadini</x:v>
      </x:c>
      <x:c r="C57" s="7" t="str">
        <x:v>FADINI</x:v>
      </x:c>
      <x:c r="D57" s="7" t="str">
        <x:v>BAYT 980 · Barrière hydraulique</x:v>
      </x:c>
      <x:c r="E57" s="7" t="str">
        <x:v>Motorisation ou automatisme</x:v>
      </x:c>
      <x:c r="F57" s="7" t="str">
        <x:v>Équipement complet à confirmer</x:v>
      </x:c>
      <x:c r="G57" s="7" t="str">
        <x:v>À vérifier</x:v>
      </x:c>
      <x:c r="H57" s="7" t="str"/>
      <x:c r="I57" s="7" t="str">
        <x:v>Mode, configuration et preuves énergétiques complètes non établis pour cette référence.</x:v>
      </x:c>
      <x:c r="J57" s="7" t="str"/>
      <x:c r="K57" s="15"/>
      <x:c r="L57" s="15" t="str"/>
      <x:c r="M57" s="15"/>
      <x:c r="N57" s="15"/>
      <x:c r="O57" s="15"/>
      <x:c r="P57" s="7" t="str"/>
      <x:c r="Q57" s="15"/>
      <x:c r="R57" s="7" t="str">
        <x:f>IF(AND(ISNUMBER(K57),ISNUMBER(Q57)),IF(K57&lt;=Q57,"Valeur ≤ seuil","Valeur &gt; seuil"),"")</x:f>
      </x:c>
      <x:c r="S57" s="15"/>
      <x:c r="T57" s="7" t="str">
        <x:f>IF(AND(ISNUMBER(K57),ISNUMBER(S57)),IF(K57&lt;=S57,"Valeur ≤ seuil","Valeur &gt; seuil"),"")</x:f>
      </x:c>
      <x:c r="U57" s="7"/>
      <x:c r="V57" s="7" t="str"/>
      <x:c r="W57" s="14" t="str"/>
      <x:c r="X57" s="7" t="str"/>
      <x:c r="Y57" s="13" t="d">
        <x:v>2026-10-25T12:00:00.000Z</x:v>
      </x:c>
      <x:c r="Z57" s="14" t="str">
        <x:v>https://www.fadini.net/fr/produits</x:v>
      </x:c>
      <x:c r="AA57" s="14" t="str">
        <x:v>http://127.0.0.1:8788/reference-8784c0744b99bf.html</x:v>
      </x:c>
      <x:c r="AB57" s="14" t="str">
        <x:v>http://127.0.0.1:8788/fiche-020.html</x:v>
      </x:c>
      <x:c r="AC57" s="7" t="str">
        <x:v>Obtenir la version, la configuration, les modes, les mesures et les informations réglementaires.</x:v>
      </x:c>
      <x:c r="AD57" s="7"/>
      <x:c r="AE57" s="7" t="str"/>
    </x:row>
    <x:row r="58" ht="54" customHeight="1">
      <x:c r="A58" s="7" t="str">
        <x:v>BAYT 980 INOX 304</x:v>
      </x:c>
      <x:c r="B58" s="7" t="str">
        <x:v>Fadini</x:v>
      </x:c>
      <x:c r="C58" s="7" t="str">
        <x:v>FADINI</x:v>
      </x:c>
      <x:c r="D58" s="7" t="str">
        <x:v>BAYT 980 · Barrière hydraulique</x:v>
      </x:c>
      <x:c r="E58" s="7" t="str">
        <x:v>Motorisation ou automatisme</x:v>
      </x:c>
      <x:c r="F58" s="7" t="str">
        <x:v>Équipement complet à confirmer</x:v>
      </x:c>
      <x:c r="G58" s="7" t="str">
        <x:v>À vérifier</x:v>
      </x:c>
      <x:c r="H58" s="7" t="str"/>
      <x:c r="I58" s="7" t="str">
        <x:v>Mode, configuration et preuves énergétiques complètes non établis pour cette référence.</x:v>
      </x:c>
      <x:c r="J58" s="7" t="str"/>
      <x:c r="K58" s="15"/>
      <x:c r="L58" s="15" t="str"/>
      <x:c r="M58" s="15"/>
      <x:c r="N58" s="15"/>
      <x:c r="O58" s="15"/>
      <x:c r="P58" s="7" t="str"/>
      <x:c r="Q58" s="15"/>
      <x:c r="R58" s="7" t="str">
        <x:f>IF(AND(ISNUMBER(K58),ISNUMBER(Q58)),IF(K58&lt;=Q58,"Valeur ≤ seuil","Valeur &gt; seuil"),"")</x:f>
      </x:c>
      <x:c r="S58" s="15"/>
      <x:c r="T58" s="7" t="str">
        <x:f>IF(AND(ISNUMBER(K58),ISNUMBER(S58)),IF(K58&lt;=S58,"Valeur ≤ seuil","Valeur &gt; seuil"),"")</x:f>
      </x:c>
      <x:c r="U58" s="7"/>
      <x:c r="V58" s="7" t="str"/>
      <x:c r="W58" s="14" t="str"/>
      <x:c r="X58" s="7" t="str"/>
      <x:c r="Y58" s="13" t="d">
        <x:v>2026-10-25T12:00:00.000Z</x:v>
      </x:c>
      <x:c r="Z58" s="14" t="str">
        <x:v>https://www.fadini.net/fr/produits</x:v>
      </x:c>
      <x:c r="AA58" s="14" t="str">
        <x:v>http://127.0.0.1:8788/reference-6eccdf7f1de724.html</x:v>
      </x:c>
      <x:c r="AB58" s="14" t="str">
        <x:v>http://127.0.0.1:8788/fiche-020.html</x:v>
      </x:c>
      <x:c r="AC58" s="7" t="str">
        <x:v>Obtenir la version, la configuration, les modes, les mesures et les informations réglementaires.</x:v>
      </x:c>
      <x:c r="AD58" s="7"/>
      <x:c r="AE58" s="7" t="str"/>
    </x:row>
    <x:row r="59" ht="54" customHeight="1">
      <x:c r="A59" s="7" t="str">
        <x:v>BAYT 980 MANUELLE</x:v>
      </x:c>
      <x:c r="B59" s="7" t="str">
        <x:v>Fadini</x:v>
      </x:c>
      <x:c r="C59" s="7" t="str">
        <x:v>FADINI</x:v>
      </x:c>
      <x:c r="D59" s="7" t="str">
        <x:v>BAYT 980 · Barrière hydraulique</x:v>
      </x:c>
      <x:c r="E59" s="7" t="str">
        <x:v>Motorisation ou automatisme</x:v>
      </x:c>
      <x:c r="F59" s="7" t="str">
        <x:v>Équipement complet à confirmer</x:v>
      </x:c>
      <x:c r="G59" s="7" t="str">
        <x:v>À vérifier</x:v>
      </x:c>
      <x:c r="H59" s="7" t="str"/>
      <x:c r="I59" s="7" t="str">
        <x:v>Mode, configuration et preuves énergétiques complètes non établis pour cette référence.</x:v>
      </x:c>
      <x:c r="J59" s="7" t="str"/>
      <x:c r="K59" s="15"/>
      <x:c r="L59" s="15" t="str"/>
      <x:c r="M59" s="15"/>
      <x:c r="N59" s="15"/>
      <x:c r="O59" s="15"/>
      <x:c r="P59" s="7" t="str"/>
      <x:c r="Q59" s="15"/>
      <x:c r="R59" s="7" t="str">
        <x:f>IF(AND(ISNUMBER(K59),ISNUMBER(Q59)),IF(K59&lt;=Q59,"Valeur ≤ seuil","Valeur &gt; seuil"),"")</x:f>
      </x:c>
      <x:c r="S59" s="15"/>
      <x:c r="T59" s="7" t="str">
        <x:f>IF(AND(ISNUMBER(K59),ISNUMBER(S59)),IF(K59&lt;=S59,"Valeur ≤ seuil","Valeur &gt; seuil"),"")</x:f>
      </x:c>
      <x:c r="U59" s="7"/>
      <x:c r="V59" s="7" t="str"/>
      <x:c r="W59" s="14" t="str"/>
      <x:c r="X59" s="7" t="str"/>
      <x:c r="Y59" s="13" t="d">
        <x:v>2026-10-25T12:00:00.000Z</x:v>
      </x:c>
      <x:c r="Z59" s="14" t="str">
        <x:v>https://www.fadini.net/fr/produits</x:v>
      </x:c>
      <x:c r="AA59" s="14" t="str">
        <x:v>http://127.0.0.1:8788/reference-3eb8df27ac4e81.html</x:v>
      </x:c>
      <x:c r="AB59" s="14" t="str">
        <x:v>http://127.0.0.1:8788/fiche-020.html</x:v>
      </x:c>
      <x:c r="AC59" s="7" t="str">
        <x:v>Obtenir la version, la configuration, les modes, les mesures et les informations réglementaires.</x:v>
      </x:c>
      <x:c r="AD59" s="7"/>
      <x:c r="AE59" s="7" t="str"/>
    </x:row>
    <x:row r="60" ht="54" customHeight="1">
      <x:c r="A60" s="7" t="str">
        <x:v>7060L • ELPRO 70/3 PLUS</x:v>
      </x:c>
      <x:c r="B60" s="7" t="str">
        <x:v>Fadini</x:v>
      </x:c>
      <x:c r="C60" s="7" t="str">
        <x:v>FADINI</x:v>
      </x:c>
      <x:c r="D60" s="7" t="str">
        <x:v>Programmateurs · Coulissants regroupés</x:v>
      </x:c>
      <x:c r="E60" s="7" t="str">
        <x:v>Nature à préciser</x:v>
      </x:c>
      <x:c r="F60" s="7" t="str">
        <x:v>Périmètre à confirmer</x:v>
      </x:c>
      <x:c r="G60" s="7" t="str">
        <x:v>À vérifier</x:v>
      </x:c>
      <x:c r="H60" s="7" t="str"/>
      <x:c r="I60" s="7" t="str">
        <x:v>Mode, configuration et preuves énergétiques complètes non établis pour cette référence.</x:v>
      </x:c>
      <x:c r="J60" s="7" t="str"/>
      <x:c r="K60" s="15"/>
      <x:c r="L60" s="15" t="str"/>
      <x:c r="M60" s="15"/>
      <x:c r="N60" s="15"/>
      <x:c r="O60" s="15"/>
      <x:c r="P60" s="7" t="str"/>
      <x:c r="Q60" s="15"/>
      <x:c r="R60" s="7" t="str">
        <x:f>IF(AND(ISNUMBER(K60),ISNUMBER(Q60)),IF(K60&lt;=Q60,"Valeur ≤ seuil","Valeur &gt; seuil"),"")</x:f>
      </x:c>
      <x:c r="S60" s="15"/>
      <x:c r="T60" s="7" t="str">
        <x:f>IF(AND(ISNUMBER(K60),ISNUMBER(S60)),IF(K60&lt;=S60,"Valeur ≤ seuil","Valeur &gt; seuil"),"")</x:f>
      </x:c>
      <x:c r="U60" s="7"/>
      <x:c r="V60" s="7" t="str"/>
      <x:c r="W60" s="14" t="str"/>
      <x:c r="X60" s="7" t="str"/>
      <x:c r="Y60" s="13" t="d">
        <x:v>2026-10-25T12:00:00.000Z</x:v>
      </x:c>
      <x:c r="Z60" s="14" t="str">
        <x:v>https://www.fadini.net/fr/produits/programmateurs-electroniques</x:v>
      </x:c>
      <x:c r="AA60" s="14" t="str">
        <x:v>http://127.0.0.1:8788/reference-d9c2dc80d1cb33.html</x:v>
      </x:c>
      <x:c r="AB60" s="14" t="str">
        <x:v>http://127.0.0.1:8788/fiche-021.html</x:v>
      </x:c>
      <x:c r="AC60" s="7" t="str">
        <x:v>Obtenir la version, la configuration, les modes, les mesures et les informations réglementaires.</x:v>
      </x:c>
      <x:c r="AD60" s="7"/>
      <x:c r="AE60" s="7" t="str"/>
    </x:row>
    <x:row r="61" ht="54" customHeight="1">
      <x:c r="A61" s="7" t="str">
        <x:v>7063L • ELPRO 12 EVO</x:v>
      </x:c>
      <x:c r="B61" s="7" t="str">
        <x:v>Fadini</x:v>
      </x:c>
      <x:c r="C61" s="7" t="str">
        <x:v>FADINI</x:v>
      </x:c>
      <x:c r="D61" s="7" t="str">
        <x:v>Programmateurs · Coulissants regroupés</x:v>
      </x:c>
      <x:c r="E61" s="7" t="str">
        <x:v>Nature à préciser</x:v>
      </x:c>
      <x:c r="F61" s="7" t="str">
        <x:v>Périmètre à confirmer</x:v>
      </x:c>
      <x:c r="G61" s="7" t="str">
        <x:v>À vérifier</x:v>
      </x:c>
      <x:c r="H61" s="7" t="str"/>
      <x:c r="I61" s="7" t="str">
        <x:v>Mode, configuration et preuves énergétiques complètes non établis pour cette référence.</x:v>
      </x:c>
      <x:c r="J61" s="7" t="str"/>
      <x:c r="K61" s="15"/>
      <x:c r="L61" s="15" t="str"/>
      <x:c r="M61" s="15"/>
      <x:c r="N61" s="15"/>
      <x:c r="O61" s="15"/>
      <x:c r="P61" s="7" t="str"/>
      <x:c r="Q61" s="15"/>
      <x:c r="R61" s="7" t="str">
        <x:f>IF(AND(ISNUMBER(K61),ISNUMBER(Q61)),IF(K61&lt;=Q61,"Valeur ≤ seuil","Valeur &gt; seuil"),"")</x:f>
      </x:c>
      <x:c r="S61" s="15"/>
      <x:c r="T61" s="7" t="str">
        <x:f>IF(AND(ISNUMBER(K61),ISNUMBER(S61)),IF(K61&lt;=S61,"Valeur ≤ seuil","Valeur &gt; seuil"),"")</x:f>
      </x:c>
      <x:c r="U61" s="7"/>
      <x:c r="V61" s="7" t="str"/>
      <x:c r="W61" s="14" t="str"/>
      <x:c r="X61" s="7" t="str"/>
      <x:c r="Y61" s="13" t="d">
        <x:v>2026-10-25T12:00:00.000Z</x:v>
      </x:c>
      <x:c r="Z61" s="14" t="str">
        <x:v>https://www.fadini.net/fr/produits/programmateurs-electroniques</x:v>
      </x:c>
      <x:c r="AA61" s="14" t="str">
        <x:v>http://127.0.0.1:8788/reference-d6db7b9e64847e.html</x:v>
      </x:c>
      <x:c r="AB61" s="14" t="str">
        <x:v>http://127.0.0.1:8788/fiche-021.html</x:v>
      </x:c>
      <x:c r="AC61" s="7" t="str">
        <x:v>Obtenir la version, la configuration, les modes, les mesures et les informations réglementaires.</x:v>
      </x:c>
      <x:c r="AD61" s="7"/>
      <x:c r="AE61" s="7" t="str"/>
    </x:row>
    <x:row r="62" ht="54" customHeight="1">
      <x:c r="A62" s="7" t="str">
        <x:v>7064L • ELPRO 12 PLUS FN</x:v>
      </x:c>
      <x:c r="B62" s="7" t="str">
        <x:v>Fadini</x:v>
      </x:c>
      <x:c r="C62" s="7" t="str">
        <x:v>FADINI</x:v>
      </x:c>
      <x:c r="D62" s="7" t="str">
        <x:v>Programmateurs · Coulissants regroupés</x:v>
      </x:c>
      <x:c r="E62" s="7" t="str">
        <x:v>Nature à préciser</x:v>
      </x:c>
      <x:c r="F62" s="7" t="str">
        <x:v>Périmètre à confirmer</x:v>
      </x:c>
      <x:c r="G62" s="7" t="str">
        <x:v>À vérifier</x:v>
      </x:c>
      <x:c r="H62" s="7" t="str"/>
      <x:c r="I62" s="7" t="str">
        <x:v>Mode, configuration et preuves énergétiques complètes non établis pour cette référence.</x:v>
      </x:c>
      <x:c r="J62" s="7" t="str"/>
      <x:c r="K62" s="15"/>
      <x:c r="L62" s="15" t="str"/>
      <x:c r="M62" s="15"/>
      <x:c r="N62" s="15"/>
      <x:c r="O62" s="15"/>
      <x:c r="P62" s="7" t="str"/>
      <x:c r="Q62" s="15"/>
      <x:c r="R62" s="7" t="str">
        <x:f>IF(AND(ISNUMBER(K62),ISNUMBER(Q62)),IF(K62&lt;=Q62,"Valeur ≤ seuil","Valeur &gt; seuil"),"")</x:f>
      </x:c>
      <x:c r="S62" s="15"/>
      <x:c r="T62" s="7" t="str">
        <x:f>IF(AND(ISNUMBER(K62),ISNUMBER(S62)),IF(K62&lt;=S62,"Valeur ≤ seuil","Valeur &gt; seuil"),"")</x:f>
      </x:c>
      <x:c r="U62" s="7"/>
      <x:c r="V62" s="7" t="str"/>
      <x:c r="W62" s="14" t="str"/>
      <x:c r="X62" s="7" t="str"/>
      <x:c r="Y62" s="13" t="d">
        <x:v>2026-10-25T12:00:00.000Z</x:v>
      </x:c>
      <x:c r="Z62" s="14" t="str">
        <x:v>https://www.fadini.net/fr/produits/programmateurs-electroniques</x:v>
      </x:c>
      <x:c r="AA62" s="14" t="str">
        <x:v>http://127.0.0.1:8788/reference-946caaca966f3d.html</x:v>
      </x:c>
      <x:c r="AB62" s="14" t="str">
        <x:v>http://127.0.0.1:8788/fiche-021.html</x:v>
      </x:c>
      <x:c r="AC62" s="7" t="str">
        <x:v>Obtenir la version, la configuration, les modes, les mesures et les informations réglementaires.</x:v>
      </x:c>
      <x:c r="AD62" s="7"/>
      <x:c r="AE62" s="7" t="str"/>
    </x:row>
    <x:row r="63" ht="54" customHeight="1">
      <x:c r="A63" s="7" t="str">
        <x:v>7087L • ELPRO 37</x:v>
      </x:c>
      <x:c r="B63" s="7" t="str">
        <x:v>Fadini</x:v>
      </x:c>
      <x:c r="C63" s="7" t="str">
        <x:v>FADINI</x:v>
      </x:c>
      <x:c r="D63" s="7" t="str">
        <x:v>Programmateurs · Coulissants regroupés</x:v>
      </x:c>
      <x:c r="E63" s="7" t="str">
        <x:v>Nature à préciser</x:v>
      </x:c>
      <x:c r="F63" s="7" t="str">
        <x:v>Périmètre à confirmer</x:v>
      </x:c>
      <x:c r="G63" s="7" t="str">
        <x:v>À vérifier</x:v>
      </x:c>
      <x:c r="H63" s="7" t="str"/>
      <x:c r="I63" s="7" t="str">
        <x:v>Mode, configuration et preuves énergétiques complètes non établis pour cette référence.</x:v>
      </x:c>
      <x:c r="J63" s="7" t="str"/>
      <x:c r="K63" s="15"/>
      <x:c r="L63" s="15" t="str"/>
      <x:c r="M63" s="15"/>
      <x:c r="N63" s="15"/>
      <x:c r="O63" s="15"/>
      <x:c r="P63" s="7" t="str"/>
      <x:c r="Q63" s="15"/>
      <x:c r="R63" s="7" t="str">
        <x:f>IF(AND(ISNUMBER(K63),ISNUMBER(Q63)),IF(K63&lt;=Q63,"Valeur ≤ seuil","Valeur &gt; seuil"),"")</x:f>
      </x:c>
      <x:c r="S63" s="15"/>
      <x:c r="T63" s="7" t="str">
        <x:f>IF(AND(ISNUMBER(K63),ISNUMBER(S63)),IF(K63&lt;=S63,"Valeur ≤ seuil","Valeur &gt; seuil"),"")</x:f>
      </x:c>
      <x:c r="U63" s="7"/>
      <x:c r="V63" s="7" t="str"/>
      <x:c r="W63" s="14" t="str"/>
      <x:c r="X63" s="7" t="str"/>
      <x:c r="Y63" s="13" t="d">
        <x:v>2026-10-25T12:00:00.000Z</x:v>
      </x:c>
      <x:c r="Z63" s="14" t="str">
        <x:v>https://www.fadini.net/fr/produits/programmateurs-electroniques</x:v>
      </x:c>
      <x:c r="AA63" s="14" t="str">
        <x:v>http://127.0.0.1:8788/reference-611fd16e8f365f.html</x:v>
      </x:c>
      <x:c r="AB63" s="14" t="str">
        <x:v>http://127.0.0.1:8788/fiche-021.html</x:v>
      </x:c>
      <x:c r="AC63" s="7" t="str">
        <x:v>Obtenir la version, la configuration, les modes, les mesures et les informations réglementaires.</x:v>
      </x:c>
      <x:c r="AD63" s="7"/>
      <x:c r="AE63" s="7" t="str"/>
    </x:row>
    <x:row r="64" ht="54" customHeight="1">
      <x:c r="A64" s="7" t="str">
        <x:v>7180L • ELPRO 37 DS</x:v>
      </x:c>
      <x:c r="B64" s="7" t="str">
        <x:v>Fadini</x:v>
      </x:c>
      <x:c r="C64" s="7" t="str">
        <x:v>FADINI</x:v>
      </x:c>
      <x:c r="D64" s="7" t="str">
        <x:v>Programmateurs · Collectif et moteurs doubles</x:v>
      </x:c>
      <x:c r="E64" s="7" t="str">
        <x:v>Motorisation ou automatisme</x:v>
      </x:c>
      <x:c r="F64" s="7" t="str">
        <x:v>Équipement complet à confirmer</x:v>
      </x:c>
      <x:c r="G64" s="7" t="str">
        <x:v>À vérifier</x:v>
      </x:c>
      <x:c r="H64" s="7" t="str"/>
      <x:c r="I64" s="7" t="str">
        <x:v>Mode, configuration et preuves énergétiques complètes non établis pour cette référence.</x:v>
      </x:c>
      <x:c r="J64" s="7" t="str"/>
      <x:c r="K64" s="15"/>
      <x:c r="L64" s="15" t="str"/>
      <x:c r="M64" s="15"/>
      <x:c r="N64" s="15"/>
      <x:c r="O64" s="15"/>
      <x:c r="P64" s="7" t="str"/>
      <x:c r="Q64" s="15"/>
      <x:c r="R64" s="7" t="str">
        <x:f>IF(AND(ISNUMBER(K64),ISNUMBER(Q64)),IF(K64&lt;=Q64,"Valeur ≤ seuil","Valeur &gt; seuil"),"")</x:f>
      </x:c>
      <x:c r="S64" s="15"/>
      <x:c r="T64" s="7" t="str">
        <x:f>IF(AND(ISNUMBER(K64),ISNUMBER(S64)),IF(K64&lt;=S64,"Valeur ≤ seuil","Valeur &gt; seuil"),"")</x:f>
      </x:c>
      <x:c r="U64" s="7"/>
      <x:c r="V64" s="7" t="str"/>
      <x:c r="W64" s="14" t="str"/>
      <x:c r="X64" s="7" t="str"/>
      <x:c r="Y64" s="13" t="d">
        <x:v>2026-10-25T12:00:00.000Z</x:v>
      </x:c>
      <x:c r="Z64" s="14" t="str">
        <x:v>https://www.fadini.net/fr/produits/programmateurs-electroniques</x:v>
      </x:c>
      <x:c r="AA64" s="14" t="str">
        <x:v>http://127.0.0.1:8788/reference-14372aa49f87df.html</x:v>
      </x:c>
      <x:c r="AB64" s="14" t="str">
        <x:v>http://127.0.0.1:8788/fiche-022.html</x:v>
      </x:c>
      <x:c r="AC64" s="7" t="str">
        <x:v>Obtenir la version, la configuration, les modes, les mesures et les informations réglementaires.</x:v>
      </x:c>
      <x:c r="AD64" s="7"/>
      <x:c r="AE64" s="7" t="str"/>
    </x:row>
    <x:row r="65" ht="54" customHeight="1">
      <x:c r="A65" s="7" t="str">
        <x:v>7184L • ELPRO 37 FN</x:v>
      </x:c>
      <x:c r="B65" s="7" t="str">
        <x:v>Fadini</x:v>
      </x:c>
      <x:c r="C65" s="7" t="str">
        <x:v>FADINI</x:v>
      </x:c>
      <x:c r="D65" s="7" t="str">
        <x:v>Programmateurs · Collectif et moteurs doubles</x:v>
      </x:c>
      <x:c r="E65" s="7" t="str">
        <x:v>Motorisation ou automatisme</x:v>
      </x:c>
      <x:c r="F65" s="7" t="str">
        <x:v>Équipement complet à confirmer</x:v>
      </x:c>
      <x:c r="G65" s="7" t="str">
        <x:v>À vérifier</x:v>
      </x:c>
      <x:c r="H65" s="7" t="str"/>
      <x:c r="I65" s="7" t="str">
        <x:v>Mode, configuration et preuves énergétiques complètes non établis pour cette référence.</x:v>
      </x:c>
      <x:c r="J65" s="7" t="str"/>
      <x:c r="K65" s="15"/>
      <x:c r="L65" s="15" t="str"/>
      <x:c r="M65" s="15"/>
      <x:c r="N65" s="15"/>
      <x:c r="O65" s="15"/>
      <x:c r="P65" s="7" t="str"/>
      <x:c r="Q65" s="15"/>
      <x:c r="R65" s="7" t="str">
        <x:f>IF(AND(ISNUMBER(K65),ISNUMBER(Q65)),IF(K65&lt;=Q65,"Valeur ≤ seuil","Valeur &gt; seuil"),"")</x:f>
      </x:c>
      <x:c r="S65" s="15"/>
      <x:c r="T65" s="7" t="str">
        <x:f>IF(AND(ISNUMBER(K65),ISNUMBER(S65)),IF(K65&lt;=S65,"Valeur ≤ seuil","Valeur &gt; seuil"),"")</x:f>
      </x:c>
      <x:c r="U65" s="7"/>
      <x:c r="V65" s="7" t="str"/>
      <x:c r="W65" s="14" t="str"/>
      <x:c r="X65" s="7" t="str"/>
      <x:c r="Y65" s="13" t="d">
        <x:v>2026-10-25T12:00:00.000Z</x:v>
      </x:c>
      <x:c r="Z65" s="14" t="str">
        <x:v>https://www.fadini.net/fr/produits/programmateurs-electroniques</x:v>
      </x:c>
      <x:c r="AA65" s="14" t="str">
        <x:v>http://127.0.0.1:8788/reference-0dba04a74711c5.html</x:v>
      </x:c>
      <x:c r="AB65" s="14" t="str">
        <x:v>http://127.0.0.1:8788/fiche-022.html</x:v>
      </x:c>
      <x:c r="AC65" s="7" t="str">
        <x:v>Obtenir la version, la configuration, les modes, les mesures et les informations réglementaires.</x:v>
      </x:c>
      <x:c r="AD65" s="7"/>
      <x:c r="AE65" s="7" t="str"/>
    </x:row>
    <x:row r="66" ht="54" customHeight="1">
      <x:c r="A66" s="7" t="str">
        <x:v>7271L • ELPRO XE</x:v>
      </x:c>
      <x:c r="B66" s="7" t="str">
        <x:v>Fadini</x:v>
      </x:c>
      <x:c r="C66" s="7" t="str">
        <x:v>FADINI</x:v>
      </x:c>
      <x:c r="D66" s="7" t="str">
        <x:v>Programmateurs · Collectif et moteurs doubles</x:v>
      </x:c>
      <x:c r="E66" s="7" t="str">
        <x:v>Motorisation ou automatisme</x:v>
      </x:c>
      <x:c r="F66" s="7" t="str">
        <x:v>Équipement complet à confirmer</x:v>
      </x:c>
      <x:c r="G66" s="7" t="str">
        <x:v>À vérifier</x:v>
      </x:c>
      <x:c r="H66" s="7" t="str"/>
      <x:c r="I66" s="7" t="str">
        <x:v>Mode, configuration et preuves énergétiques complètes non établis pour cette référence.</x:v>
      </x:c>
      <x:c r="J66" s="7" t="str"/>
      <x:c r="K66" s="15"/>
      <x:c r="L66" s="15" t="str"/>
      <x:c r="M66" s="15"/>
      <x:c r="N66" s="15"/>
      <x:c r="O66" s="15"/>
      <x:c r="P66" s="7" t="str"/>
      <x:c r="Q66" s="15"/>
      <x:c r="R66" s="7" t="str">
        <x:f>IF(AND(ISNUMBER(K66),ISNUMBER(Q66)),IF(K66&lt;=Q66,"Valeur ≤ seuil","Valeur &gt; seuil"),"")</x:f>
      </x:c>
      <x:c r="S66" s="15"/>
      <x:c r="T66" s="7" t="str">
        <x:f>IF(AND(ISNUMBER(K66),ISNUMBER(S66)),IF(K66&lt;=S66,"Valeur ≤ seuil","Valeur &gt; seuil"),"")</x:f>
      </x:c>
      <x:c r="U66" s="7"/>
      <x:c r="V66" s="7" t="str"/>
      <x:c r="W66" s="14" t="str"/>
      <x:c r="X66" s="7" t="str"/>
      <x:c r="Y66" s="13" t="d">
        <x:v>2026-10-25T12:00:00.000Z</x:v>
      </x:c>
      <x:c r="Z66" s="14" t="str">
        <x:v>https://www.fadini.net/fr/produits/programmateurs-electroniques</x:v>
      </x:c>
      <x:c r="AA66" s="14" t="str">
        <x:v>http://127.0.0.1:8788/reference-43dd19d0b344dd.html</x:v>
      </x:c>
      <x:c r="AB66" s="14" t="str">
        <x:v>http://127.0.0.1:8788/fiche-022.html</x:v>
      </x:c>
      <x:c r="AC66" s="7" t="str">
        <x:v>Obtenir la version, la configuration, les modes, les mesures et les informations réglementaires.</x:v>
      </x:c>
      <x:c r="AD66" s="7"/>
      <x:c r="AE66" s="7" t="str"/>
    </x:row>
    <x:row r="67" ht="54" customHeight="1">
      <x:c r="A67" s="7" t="str">
        <x:v>ELPRO 37 HP</x:v>
      </x:c>
      <x:c r="B67" s="7" t="str">
        <x:v>Fadini</x:v>
      </x:c>
      <x:c r="C67" s="7" t="str">
        <x:v>FADINI</x:v>
      </x:c>
      <x:c r="D67" s="7" t="str">
        <x:v>Programmateurs · Collectif et moteurs doubles</x:v>
      </x:c>
      <x:c r="E67" s="7" t="str">
        <x:v>Motorisation ou automatisme</x:v>
      </x:c>
      <x:c r="F67" s="7" t="str">
        <x:v>Équipement complet à confirmer</x:v>
      </x:c>
      <x:c r="G67" s="7" t="str">
        <x:v>À vérifier</x:v>
      </x:c>
      <x:c r="H67" s="7" t="str"/>
      <x:c r="I67" s="7" t="str">
        <x:v>Mode, configuration et preuves énergétiques complètes non établis pour cette référence.</x:v>
      </x:c>
      <x:c r="J67" s="7" t="str"/>
      <x:c r="K67" s="15"/>
      <x:c r="L67" s="15" t="str"/>
      <x:c r="M67" s="15"/>
      <x:c r="N67" s="15"/>
      <x:c r="O67" s="15"/>
      <x:c r="P67" s="7" t="str"/>
      <x:c r="Q67" s="15"/>
      <x:c r="R67" s="7" t="str">
        <x:f>IF(AND(ISNUMBER(K67),ISNUMBER(Q67)),IF(K67&lt;=Q67,"Valeur ≤ seuil","Valeur &gt; seuil"),"")</x:f>
      </x:c>
      <x:c r="S67" s="15"/>
      <x:c r="T67" s="7" t="str">
        <x:f>IF(AND(ISNUMBER(K67),ISNUMBER(S67)),IF(K67&lt;=S67,"Valeur ≤ seuil","Valeur &gt; seuil"),"")</x:f>
      </x:c>
      <x:c r="U67" s="7"/>
      <x:c r="V67" s="7" t="str"/>
      <x:c r="W67" s="14" t="str"/>
      <x:c r="X67" s="7" t="str"/>
      <x:c r="Y67" s="13" t="d">
        <x:v>2026-10-25T12:00:00.000Z</x:v>
      </x:c>
      <x:c r="Z67" s="14" t="str">
        <x:v>https://www.fadini.net/fr/produits/programmateurs-electroniques</x:v>
      </x:c>
      <x:c r="AA67" s="14" t="str">
        <x:v>http://127.0.0.1:8788/reference-d7d36edef1e20e.html</x:v>
      </x:c>
      <x:c r="AB67" s="14" t="str">
        <x:v>http://127.0.0.1:8788/fiche-022.html</x:v>
      </x:c>
      <x:c r="AC67" s="7" t="str">
        <x:v>Obtenir la version, la configuration, les modes, les mesures et les informations réglementaires.</x:v>
      </x:c>
      <x:c r="AD67" s="7"/>
      <x:c r="AE67" s="7" t="str"/>
    </x:row>
    <x:row r="68" ht="54" customHeight="1">
      <x:c r="A68" s="7" t="str">
        <x:v>ELPRO 27 / 27 HP</x:v>
      </x:c>
      <x:c r="B68" s="7" t="str">
        <x:v>Fadini</x:v>
      </x:c>
      <x:c r="C68" s="7" t="str">
        <x:v>FADINI</x:v>
      </x:c>
      <x:c r="D68" s="7" t="str">
        <x:v>Programmateurs · Battants regroupés</x:v>
      </x:c>
      <x:c r="E68" s="7" t="str">
        <x:v>Nature à préciser</x:v>
      </x:c>
      <x:c r="F68" s="7" t="str">
        <x:v>Périmètre à confirmer</x:v>
      </x:c>
      <x:c r="G68" s="7" t="str">
        <x:v>À vérifier</x:v>
      </x:c>
      <x:c r="H68" s="7" t="str"/>
      <x:c r="I68" s="7" t="str">
        <x:v>Mode, configuration et preuves énergétiques complètes non établis pour cette référence.</x:v>
      </x:c>
      <x:c r="J68" s="7" t="str"/>
      <x:c r="K68" s="15"/>
      <x:c r="L68" s="15" t="str"/>
      <x:c r="M68" s="15"/>
      <x:c r="N68" s="15"/>
      <x:c r="O68" s="15"/>
      <x:c r="P68" s="7" t="str"/>
      <x:c r="Q68" s="15"/>
      <x:c r="R68" s="7" t="str">
        <x:f>IF(AND(ISNUMBER(K68),ISNUMBER(Q68)),IF(K68&lt;=Q68,"Valeur ≤ seuil","Valeur &gt; seuil"),"")</x:f>
      </x:c>
      <x:c r="S68" s="15"/>
      <x:c r="T68" s="7" t="str">
        <x:f>IF(AND(ISNUMBER(K68),ISNUMBER(S68)),IF(K68&lt;=S68,"Valeur ≤ seuil","Valeur &gt; seuil"),"")</x:f>
      </x:c>
      <x:c r="U68" s="7"/>
      <x:c r="V68" s="7" t="str"/>
      <x:c r="W68" s="14" t="str"/>
      <x:c r="X68" s="7" t="str"/>
      <x:c r="Y68" s="13" t="d">
        <x:v>2026-10-25T12:00:00.000Z</x:v>
      </x:c>
      <x:c r="Z68" s="14" t="str">
        <x:v>https://www.fadini.net/fr/produits/programmateurs-electroniques</x:v>
      </x:c>
      <x:c r="AA68" s="14" t="str">
        <x:v>http://127.0.0.1:8788/reference-200374ee52299a.html</x:v>
      </x:c>
      <x:c r="AB68" s="14" t="str">
        <x:v>http://127.0.0.1:8788/fiche-023.html</x:v>
      </x:c>
      <x:c r="AC68" s="7" t="str">
        <x:v>Obtenir la version, la configuration, les modes, les mesures et les informations réglementaires.</x:v>
      </x:c>
      <x:c r="AD68" s="7"/>
      <x:c r="AE68" s="7" t="str"/>
    </x:row>
    <x:row r="69" ht="54" customHeight="1">
      <x:c r="A69" s="7" t="str">
        <x:v>ELPRO 35M / 35S</x:v>
      </x:c>
      <x:c r="B69" s="7" t="str">
        <x:v>Fadini</x:v>
      </x:c>
      <x:c r="C69" s="7" t="str">
        <x:v>FADINI</x:v>
      </x:c>
      <x:c r="D69" s="7" t="str">
        <x:v>Programmateurs · Battants regroupés</x:v>
      </x:c>
      <x:c r="E69" s="7" t="str">
        <x:v>Nature à préciser</x:v>
      </x:c>
      <x:c r="F69" s="7" t="str">
        <x:v>Périmètre à confirmer</x:v>
      </x:c>
      <x:c r="G69" s="7" t="str">
        <x:v>À vérifier</x:v>
      </x:c>
      <x:c r="H69" s="7" t="str"/>
      <x:c r="I69" s="7" t="str">
        <x:v>Mode, configuration et preuves énergétiques complètes non établis pour cette référence.</x:v>
      </x:c>
      <x:c r="J69" s="7" t="str"/>
      <x:c r="K69" s="15"/>
      <x:c r="L69" s="15" t="str"/>
      <x:c r="M69" s="15"/>
      <x:c r="N69" s="15"/>
      <x:c r="O69" s="15"/>
      <x:c r="P69" s="7" t="str"/>
      <x:c r="Q69" s="15"/>
      <x:c r="R69" s="7" t="str">
        <x:f>IF(AND(ISNUMBER(K69),ISNUMBER(Q69)),IF(K69&lt;=Q69,"Valeur ≤ seuil","Valeur &gt; seuil"),"")</x:f>
      </x:c>
      <x:c r="S69" s="15"/>
      <x:c r="T69" s="7" t="str">
        <x:f>IF(AND(ISNUMBER(K69),ISNUMBER(S69)),IF(K69&lt;=S69,"Valeur ≤ seuil","Valeur &gt; seuil"),"")</x:f>
      </x:c>
      <x:c r="U69" s="7"/>
      <x:c r="V69" s="7" t="str"/>
      <x:c r="W69" s="14" t="str"/>
      <x:c r="X69" s="7" t="str"/>
      <x:c r="Y69" s="13" t="d">
        <x:v>2026-10-25T12:00:00.000Z</x:v>
      </x:c>
      <x:c r="Z69" s="14" t="str">
        <x:v>https://www.fadini.net/fr/produits/programmateurs-electroniques</x:v>
      </x:c>
      <x:c r="AA69" s="14" t="str">
        <x:v>http://127.0.0.1:8788/reference-b9cfefea3948a1.html</x:v>
      </x:c>
      <x:c r="AB69" s="14" t="str">
        <x:v>http://127.0.0.1:8788/fiche-023.html</x:v>
      </x:c>
      <x:c r="AC69" s="7" t="str">
        <x:v>Obtenir la version, la configuration, les modes, les mesures et les informations réglementaires.</x:v>
      </x:c>
      <x:c r="AD69" s="7"/>
      <x:c r="AE69" s="7" t="str"/>
    </x:row>
    <x:row r="70" ht="54" customHeight="1">
      <x:c r="A70" s="7" t="str">
        <x:v>ELPRO 42 / 43</x:v>
      </x:c>
      <x:c r="B70" s="7" t="str">
        <x:v>Fadini</x:v>
      </x:c>
      <x:c r="C70" s="7" t="str">
        <x:v>FADINI</x:v>
      </x:c>
      <x:c r="D70" s="7" t="str">
        <x:v>Programmateurs · Battants regroupés</x:v>
      </x:c>
      <x:c r="E70" s="7" t="str">
        <x:v>Nature à préciser</x:v>
      </x:c>
      <x:c r="F70" s="7" t="str">
        <x:v>Périmètre à confirmer</x:v>
      </x:c>
      <x:c r="G70" s="7" t="str">
        <x:v>À vérifier</x:v>
      </x:c>
      <x:c r="H70" s="7" t="str"/>
      <x:c r="I70" s="7" t="str">
        <x:v>Mode, configuration et preuves énergétiques complètes non établis pour cette référence.</x:v>
      </x:c>
      <x:c r="J70" s="7" t="str"/>
      <x:c r="K70" s="15"/>
      <x:c r="L70" s="15" t="str"/>
      <x:c r="M70" s="15"/>
      <x:c r="N70" s="15"/>
      <x:c r="O70" s="15"/>
      <x:c r="P70" s="7" t="str"/>
      <x:c r="Q70" s="15"/>
      <x:c r="R70" s="7" t="str">
        <x:f>IF(AND(ISNUMBER(K70),ISNUMBER(Q70)),IF(K70&lt;=Q70,"Valeur ≤ seuil","Valeur &gt; seuil"),"")</x:f>
      </x:c>
      <x:c r="S70" s="15"/>
      <x:c r="T70" s="7" t="str">
        <x:f>IF(AND(ISNUMBER(K70),ISNUMBER(S70)),IF(K70&lt;=S70,"Valeur ≤ seuil","Valeur &gt; seuil"),"")</x:f>
      </x:c>
      <x:c r="U70" s="7"/>
      <x:c r="V70" s="7" t="str"/>
      <x:c r="W70" s="14" t="str"/>
      <x:c r="X70" s="7" t="str"/>
      <x:c r="Y70" s="13" t="d">
        <x:v>2026-10-25T12:00:00.000Z</x:v>
      </x:c>
      <x:c r="Z70" s="14" t="str">
        <x:v>https://www.fadini.net/fr/produits/programmateurs-electroniques</x:v>
      </x:c>
      <x:c r="AA70" s="14" t="str">
        <x:v>http://127.0.0.1:8788/reference-0100c1c3ba87bc.html</x:v>
      </x:c>
      <x:c r="AB70" s="14" t="str">
        <x:v>http://127.0.0.1:8788/fiche-023.html</x:v>
      </x:c>
      <x:c r="AC70" s="7" t="str">
        <x:v>Obtenir la version, la configuration, les modes, les mesures et les informations réglementaires.</x:v>
      </x:c>
      <x:c r="AD70" s="7"/>
      <x:c r="AE70" s="7" t="str"/>
    </x:row>
    <x:row r="71" ht="54" customHeight="1">
      <x:c r="A71" s="7" t="str">
        <x:v>ELPRO 7 RP</x:v>
      </x:c>
      <x:c r="B71" s="7" t="str">
        <x:v>Fadini</x:v>
      </x:c>
      <x:c r="C71" s="7" t="str">
        <x:v>FADINI</x:v>
      </x:c>
      <x:c r="D71" s="7" t="str">
        <x:v>Programmateurs · Battants regroupés</x:v>
      </x:c>
      <x:c r="E71" s="7" t="str">
        <x:v>Nature à préciser</x:v>
      </x:c>
      <x:c r="F71" s="7" t="str">
        <x:v>Périmètre à confirmer</x:v>
      </x:c>
      <x:c r="G71" s="7" t="str">
        <x:v>À vérifier</x:v>
      </x:c>
      <x:c r="H71" s="7" t="str"/>
      <x:c r="I71" s="7" t="str">
        <x:v>Mode, configuration et preuves énergétiques complètes non établis pour cette référence.</x:v>
      </x:c>
      <x:c r="J71" s="7" t="str"/>
      <x:c r="K71" s="15"/>
      <x:c r="L71" s="15" t="str"/>
      <x:c r="M71" s="15"/>
      <x:c r="N71" s="15"/>
      <x:c r="O71" s="15"/>
      <x:c r="P71" s="7" t="str"/>
      <x:c r="Q71" s="15"/>
      <x:c r="R71" s="7" t="str">
        <x:f>IF(AND(ISNUMBER(K71),ISNUMBER(Q71)),IF(K71&lt;=Q71,"Valeur ≤ seuil","Valeur &gt; seuil"),"")</x:f>
      </x:c>
      <x:c r="S71" s="15"/>
      <x:c r="T71" s="7" t="str">
        <x:f>IF(AND(ISNUMBER(K71),ISNUMBER(S71)),IF(K71&lt;=S71,"Valeur ≤ seuil","Valeur &gt; seuil"),"")</x:f>
      </x:c>
      <x:c r="U71" s="7"/>
      <x:c r="V71" s="7" t="str"/>
      <x:c r="W71" s="14" t="str"/>
      <x:c r="X71" s="7" t="str"/>
      <x:c r="Y71" s="13" t="d">
        <x:v>2026-10-25T12:00:00.000Z</x:v>
      </x:c>
      <x:c r="Z71" s="14" t="str">
        <x:v>https://www.fadini.net/fr/produits/programmateurs-electroniques</x:v>
      </x:c>
      <x:c r="AA71" s="14" t="str">
        <x:v>http://127.0.0.1:8788/reference-a7095cff38d167.html</x:v>
      </x:c>
      <x:c r="AB71" s="14" t="str">
        <x:v>http://127.0.0.1:8788/fiche-023.html</x:v>
      </x:c>
      <x:c r="AC71" s="7" t="str">
        <x:v>Obtenir la version, la configuration, les modes, les mesures et les informations réglementaires.</x:v>
      </x:c>
      <x:c r="AD71" s="7"/>
      <x:c r="AE71" s="7" t="str"/>
    </x:row>
    <x:row r="72" ht="54" customHeight="1">
      <x:c r="A72" s="7" t="str">
        <x:v>4060L</x:v>
      </x:c>
      <x:c r="B72" s="7" t="str">
        <x:v>Fadini</x:v>
      </x:c>
      <x:c r="C72" s="7" t="str">
        <x:v>FADINI</x:v>
      </x:c>
      <x:c r="D72" s="7" t="str">
        <x:v>Commandes radio · DIVO et VIX</x:v>
      </x:c>
      <x:c r="E72" s="7" t="str">
        <x:v>Nature à préciser</x:v>
      </x:c>
      <x:c r="F72" s="7" t="str">
        <x:v>Périmètre à confirmer</x:v>
      </x:c>
      <x:c r="G72" s="7" t="str">
        <x:v>À vérifier</x:v>
      </x:c>
      <x:c r="H72" s="7" t="str"/>
      <x:c r="I72" s="7" t="str">
        <x:v>Mode, configuration et preuves énergétiques complètes non établis pour cette référence.</x:v>
      </x:c>
      <x:c r="J72" s="7" t="str"/>
      <x:c r="K72" s="15"/>
      <x:c r="L72" s="15" t="str"/>
      <x:c r="M72" s="15"/>
      <x:c r="N72" s="15"/>
      <x:c r="O72" s="15"/>
      <x:c r="P72" s="7" t="str"/>
      <x:c r="Q72" s="15"/>
      <x:c r="R72" s="7" t="str">
        <x:f>IF(AND(ISNUMBER(K72),ISNUMBER(Q72)),IF(K72&lt;=Q72,"Valeur ≤ seuil","Valeur &gt; seuil"),"")</x:f>
      </x:c>
      <x:c r="S72" s="15"/>
      <x:c r="T72" s="7" t="str">
        <x:f>IF(AND(ISNUMBER(K72),ISNUMBER(S72)),IF(K72&lt;=S72,"Valeur ≤ seuil","Valeur &gt; seuil"),"")</x:f>
      </x:c>
      <x:c r="U72" s="7"/>
      <x:c r="V72" s="7" t="str"/>
      <x:c r="W72" s="14" t="str"/>
      <x:c r="X72" s="7" t="str"/>
      <x:c r="Y72" s="13" t="d">
        <x:v>2026-10-25T12:00:00.000Z</x:v>
      </x:c>
      <x:c r="Z72" s="14" t="str">
        <x:v>https://www.fadini.net/fr/produits</x:v>
      </x:c>
      <x:c r="AA72" s="14" t="str">
        <x:v>http://127.0.0.1:8788/reference-52028c6ace3186.html</x:v>
      </x:c>
      <x:c r="AB72" s="14" t="str">
        <x:v>http://127.0.0.1:8788/fiche-024.html</x:v>
      </x:c>
      <x:c r="AC72" s="7" t="str">
        <x:v>Obtenir la version, la configuration, les modes, les mesures et les informations réglementaires.</x:v>
      </x:c>
      <x:c r="AD72" s="7"/>
      <x:c r="AE72" s="7" t="str"/>
    </x:row>
    <x:row r="73" ht="54" customHeight="1">
      <x:c r="A73" s="7" t="str">
        <x:v>DIVO 71</x:v>
      </x:c>
      <x:c r="B73" s="7" t="str">
        <x:v>Fadini</x:v>
      </x:c>
      <x:c r="C73" s="7" t="str">
        <x:v>FADINI</x:v>
      </x:c>
      <x:c r="D73" s="7" t="str">
        <x:v>Commandes radio · DIVO et VIX</x:v>
      </x:c>
      <x:c r="E73" s="7" t="str">
        <x:v>Nature à préciser</x:v>
      </x:c>
      <x:c r="F73" s="7" t="str">
        <x:v>Périmètre à confirmer</x:v>
      </x:c>
      <x:c r="G73" s="7" t="str">
        <x:v>À vérifier</x:v>
      </x:c>
      <x:c r="H73" s="7" t="str"/>
      <x:c r="I73" s="7" t="str">
        <x:v>Mode, configuration et preuves énergétiques complètes non établis pour cette référence.</x:v>
      </x:c>
      <x:c r="J73" s="7" t="str"/>
      <x:c r="K73" s="15"/>
      <x:c r="L73" s="15" t="str"/>
      <x:c r="M73" s="15"/>
      <x:c r="N73" s="15"/>
      <x:c r="O73" s="15"/>
      <x:c r="P73" s="7" t="str"/>
      <x:c r="Q73" s="15"/>
      <x:c r="R73" s="7" t="str">
        <x:f>IF(AND(ISNUMBER(K73),ISNUMBER(Q73)),IF(K73&lt;=Q73,"Valeur ≤ seuil","Valeur &gt; seuil"),"")</x:f>
      </x:c>
      <x:c r="S73" s="15"/>
      <x:c r="T73" s="7" t="str">
        <x:f>IF(AND(ISNUMBER(K73),ISNUMBER(S73)),IF(K73&lt;=S73,"Valeur ≤ seuil","Valeur &gt; seuil"),"")</x:f>
      </x:c>
      <x:c r="U73" s="7"/>
      <x:c r="V73" s="7" t="str"/>
      <x:c r="W73" s="14" t="str"/>
      <x:c r="X73" s="7" t="str"/>
      <x:c r="Y73" s="13" t="d">
        <x:v>2026-10-25T12:00:00.000Z</x:v>
      </x:c>
      <x:c r="Z73" s="14" t="str">
        <x:v>https://www.fadini.net/fr/produits</x:v>
      </x:c>
      <x:c r="AA73" s="14" t="str">
        <x:v>http://127.0.0.1:8788/reference-0b696918040c79.html</x:v>
      </x:c>
      <x:c r="AB73" s="14" t="str">
        <x:v>http://127.0.0.1:8788/fiche-024.html</x:v>
      </x:c>
      <x:c r="AC73" s="7" t="str">
        <x:v>Obtenir la version, la configuration, les modes, les mesures et les informations réglementaires.</x:v>
      </x:c>
      <x:c r="AD73" s="7"/>
      <x:c r="AE73" s="7" t="str"/>
    </x:row>
    <x:row r="74" ht="54" customHeight="1">
      <x:c r="A74" s="7" t="str">
        <x:v>VIX 53</x:v>
      </x:c>
      <x:c r="B74" s="7" t="str">
        <x:v>Fadini</x:v>
      </x:c>
      <x:c r="C74" s="7" t="str">
        <x:v>FADINI</x:v>
      </x:c>
      <x:c r="D74" s="7" t="str">
        <x:v>Commandes radio · DIVO et VIX</x:v>
      </x:c>
      <x:c r="E74" s="7" t="str">
        <x:v>Nature à préciser</x:v>
      </x:c>
      <x:c r="F74" s="7" t="str">
        <x:v>Périmètre à confirmer</x:v>
      </x:c>
      <x:c r="G74" s="7" t="str">
        <x:v>À vérifier</x:v>
      </x:c>
      <x:c r="H74" s="7" t="str"/>
      <x:c r="I74" s="7" t="str">
        <x:v>Mode, configuration et preuves énergétiques complètes non établis pour cette référence.</x:v>
      </x:c>
      <x:c r="J74" s="7" t="str"/>
      <x:c r="K74" s="15"/>
      <x:c r="L74" s="15" t="str"/>
      <x:c r="M74" s="15"/>
      <x:c r="N74" s="15"/>
      <x:c r="O74" s="15"/>
      <x:c r="P74" s="7" t="str"/>
      <x:c r="Q74" s="15"/>
      <x:c r="R74" s="7" t="str">
        <x:f>IF(AND(ISNUMBER(K74),ISNUMBER(Q74)),IF(K74&lt;=Q74,"Valeur ≤ seuil","Valeur &gt; seuil"),"")</x:f>
      </x:c>
      <x:c r="S74" s="15"/>
      <x:c r="T74" s="7" t="str">
        <x:f>IF(AND(ISNUMBER(K74),ISNUMBER(S74)),IF(K74&lt;=S74,"Valeur ≤ seuil","Valeur &gt; seuil"),"")</x:f>
      </x:c>
      <x:c r="U74" s="7"/>
      <x:c r="V74" s="7" t="str"/>
      <x:c r="W74" s="14" t="str"/>
      <x:c r="X74" s="7" t="str"/>
      <x:c r="Y74" s="13" t="d">
        <x:v>2026-10-25T12:00:00.000Z</x:v>
      </x:c>
      <x:c r="Z74" s="14" t="str">
        <x:v>https://www.fadini.net/fr/produits</x:v>
      </x:c>
      <x:c r="AA74" s="14" t="str">
        <x:v>http://127.0.0.1:8788/reference-f351596f7de2aa.html</x:v>
      </x:c>
      <x:c r="AB74" s="14" t="str">
        <x:v>http://127.0.0.1:8788/fiche-024.html</x:v>
      </x:c>
      <x:c r="AC74" s="7" t="str">
        <x:v>Obtenir la version, la configuration, les modes, les mesures et les informations réglementaires.</x:v>
      </x:c>
      <x:c r="AD74" s="7"/>
      <x:c r="AE74" s="7" t="str"/>
    </x:row>
    <x:row r="75" ht="54" customHeight="1">
      <x:c r="A75" s="7" t="str">
        <x:v>ZERO.DGT</x:v>
      </x:c>
      <x:c r="B75" s="7" t="str">
        <x:v>Fadini</x:v>
      </x:c>
      <x:c r="C75" s="7" t="str">
        <x:v>FADINI</x:v>
      </x:c>
      <x:c r="D75" s="7" t="str">
        <x:v>ZERO · Sécurité et commandes de proximité</x:v>
      </x:c>
      <x:c r="E75" s="7" t="str">
        <x:v>Nature à préciser</x:v>
      </x:c>
      <x:c r="F75" s="7" t="str">
        <x:v>Périmètre à confirmer</x:v>
      </x:c>
      <x:c r="G75" s="7" t="str">
        <x:v>À vérifier</x:v>
      </x:c>
      <x:c r="H75" s="7" t="str"/>
      <x:c r="I75" s="7" t="str">
        <x:v>Mode, configuration et preuves énergétiques complètes non établis pour cette référence.</x:v>
      </x:c>
      <x:c r="J75" s="7" t="str"/>
      <x:c r="K75" s="15"/>
      <x:c r="L75" s="15" t="str"/>
      <x:c r="M75" s="15"/>
      <x:c r="N75" s="15"/>
      <x:c r="O75" s="15"/>
      <x:c r="P75" s="7" t="str"/>
      <x:c r="Q75" s="15"/>
      <x:c r="R75" s="7" t="str">
        <x:f>IF(AND(ISNUMBER(K75),ISNUMBER(Q75)),IF(K75&lt;=Q75,"Valeur ≤ seuil","Valeur &gt; seuil"),"")</x:f>
      </x:c>
      <x:c r="S75" s="15"/>
      <x:c r="T75" s="7" t="str">
        <x:f>IF(AND(ISNUMBER(K75),ISNUMBER(S75)),IF(K75&lt;=S75,"Valeur ≤ seuil","Valeur &gt; seuil"),"")</x:f>
      </x:c>
      <x:c r="U75" s="7"/>
      <x:c r="V75" s="7" t="str"/>
      <x:c r="W75" s="14" t="str"/>
      <x:c r="X75" s="7" t="str"/>
      <x:c r="Y75" s="13" t="d">
        <x:v>2026-10-25T12:00:00.000Z</x:v>
      </x:c>
      <x:c r="Z75" s="14" t="str">
        <x:v>https://www.fadini.net/fr/produits</x:v>
      </x:c>
      <x:c r="AA75" s="14" t="str">
        <x:v>http://127.0.0.1:8788/reference-cf27fbb32707c6.html</x:v>
      </x:c>
      <x:c r="AB75" s="14" t="str">
        <x:v>http://127.0.0.1:8788/fiche-025.html</x:v>
      </x:c>
      <x:c r="AC75" s="7" t="str">
        <x:v>Obtenir la version, la configuration, les modes, les mesures et les informations réglementaires.</x:v>
      </x:c>
      <x:c r="AD75" s="7"/>
      <x:c r="AE75" s="7" t="str"/>
    </x:row>
    <x:row r="76" ht="54" customHeight="1">
      <x:c r="A76" s="7" t="str">
        <x:v>ZERO.K / ZERO.EK</x:v>
      </x:c>
      <x:c r="B76" s="7" t="str">
        <x:v>Fadini</x:v>
      </x:c>
      <x:c r="C76" s="7" t="str">
        <x:v>FADINI</x:v>
      </x:c>
      <x:c r="D76" s="7" t="str">
        <x:v>ZERO · Sécurité et commandes de proximité</x:v>
      </x:c>
      <x:c r="E76" s="7" t="str">
        <x:v>Nature à préciser</x:v>
      </x:c>
      <x:c r="F76" s="7" t="str">
        <x:v>Périmètre à confirmer</x:v>
      </x:c>
      <x:c r="G76" s="7" t="str">
        <x:v>À vérifier</x:v>
      </x:c>
      <x:c r="H76" s="7" t="str"/>
      <x:c r="I76" s="7" t="str">
        <x:v>Mode, configuration et preuves énergétiques complètes non établis pour cette référence.</x:v>
      </x:c>
      <x:c r="J76" s="7" t="str"/>
      <x:c r="K76" s="15"/>
      <x:c r="L76" s="15" t="str"/>
      <x:c r="M76" s="15"/>
      <x:c r="N76" s="15"/>
      <x:c r="O76" s="15"/>
      <x:c r="P76" s="7" t="str"/>
      <x:c r="Q76" s="15"/>
      <x:c r="R76" s="7" t="str">
        <x:f>IF(AND(ISNUMBER(K76),ISNUMBER(Q76)),IF(K76&lt;=Q76,"Valeur ≤ seuil","Valeur &gt; seuil"),"")</x:f>
      </x:c>
      <x:c r="S76" s="15"/>
      <x:c r="T76" s="7" t="str">
        <x:f>IF(AND(ISNUMBER(K76),ISNUMBER(S76)),IF(K76&lt;=S76,"Valeur ≤ seuil","Valeur &gt; seuil"),"")</x:f>
      </x:c>
      <x:c r="U76" s="7"/>
      <x:c r="V76" s="7" t="str"/>
      <x:c r="W76" s="14" t="str"/>
      <x:c r="X76" s="7" t="str"/>
      <x:c r="Y76" s="13" t="d">
        <x:v>2026-10-25T12:00:00.000Z</x:v>
      </x:c>
      <x:c r="Z76" s="14" t="str">
        <x:v>https://www.fadini.net/fr/produits</x:v>
      </x:c>
      <x:c r="AA76" s="14" t="str">
        <x:v>http://127.0.0.1:8788/reference-6973133c152ccd.html</x:v>
      </x:c>
      <x:c r="AB76" s="14" t="str">
        <x:v>http://127.0.0.1:8788/fiche-025.html</x:v>
      </x:c>
      <x:c r="AC76" s="7" t="str">
        <x:v>Obtenir la version, la configuration, les modes, les mesures et les informations réglementaires.</x:v>
      </x:c>
      <x:c r="AD76" s="7"/>
      <x:c r="AE76" s="7" t="str"/>
    </x:row>
    <x:row r="77" ht="54" customHeight="1">
      <x:c r="A77" s="7" t="str">
        <x:v>ZERO.L / ZERO.PT</x:v>
      </x:c>
      <x:c r="B77" s="7" t="str">
        <x:v>Fadini</x:v>
      </x:c>
      <x:c r="C77" s="7" t="str">
        <x:v>FADINI</x:v>
      </x:c>
      <x:c r="D77" s="7" t="str">
        <x:v>ZERO · Sécurité et commandes de proximité</x:v>
      </x:c>
      <x:c r="E77" s="7" t="str">
        <x:v>Nature à préciser</x:v>
      </x:c>
      <x:c r="F77" s="7" t="str">
        <x:v>Périmètre à confirmer</x:v>
      </x:c>
      <x:c r="G77" s="7" t="str">
        <x:v>À vérifier</x:v>
      </x:c>
      <x:c r="H77" s="7" t="str"/>
      <x:c r="I77" s="7" t="str">
        <x:v>Mode, configuration et preuves énergétiques complètes non établis pour cette référence.</x:v>
      </x:c>
      <x:c r="J77" s="7" t="str"/>
      <x:c r="K77" s="15"/>
      <x:c r="L77" s="15" t="str"/>
      <x:c r="M77" s="15"/>
      <x:c r="N77" s="15"/>
      <x:c r="O77" s="15"/>
      <x:c r="P77" s="7" t="str"/>
      <x:c r="Q77" s="15"/>
      <x:c r="R77" s="7" t="str">
        <x:f>IF(AND(ISNUMBER(K77),ISNUMBER(Q77)),IF(K77&lt;=Q77,"Valeur ≤ seuil","Valeur &gt; seuil"),"")</x:f>
      </x:c>
      <x:c r="S77" s="15"/>
      <x:c r="T77" s="7" t="str">
        <x:f>IF(AND(ISNUMBER(K77),ISNUMBER(S77)),IF(K77&lt;=S77,"Valeur ≤ seuil","Valeur &gt; seuil"),"")</x:f>
      </x:c>
      <x:c r="U77" s="7"/>
      <x:c r="V77" s="7" t="str"/>
      <x:c r="W77" s="14" t="str"/>
      <x:c r="X77" s="7" t="str"/>
      <x:c r="Y77" s="13" t="d">
        <x:v>2026-10-25T12:00:00.000Z</x:v>
      </x:c>
      <x:c r="Z77" s="14" t="str">
        <x:v>https://www.fadini.net/fr/produits</x:v>
      </x:c>
      <x:c r="AA77" s="14" t="str">
        <x:v>http://127.0.0.1:8788/reference-ee1ec291f479d8.html</x:v>
      </x:c>
      <x:c r="AB77" s="14" t="str">
        <x:v>http://127.0.0.1:8788/fiche-025.html</x:v>
      </x:c>
      <x:c r="AC77" s="7" t="str">
        <x:v>Obtenir la version, la configuration, les modes, les mesures et les informations réglementaires.</x:v>
      </x:c>
      <x:c r="AD77" s="7"/>
      <x:c r="AE77" s="7" t="str"/>
    </x:row>
    <x:row r="78" ht="54" customHeight="1">
      <x:c r="A78" s="7" t="str">
        <x:v>ZERO.PH</x:v>
      </x:c>
      <x:c r="B78" s="7" t="str">
        <x:v>Fadini</x:v>
      </x:c>
      <x:c r="C78" s="7" t="str">
        <x:v>FADINI</x:v>
      </x:c>
      <x:c r="D78" s="7" t="str">
        <x:v>ZERO · Sécurité et commandes de proximité</x:v>
      </x:c>
      <x:c r="E78" s="7" t="str">
        <x:v>Nature à préciser</x:v>
      </x:c>
      <x:c r="F78" s="7" t="str">
        <x:v>Périmètre à confirmer</x:v>
      </x:c>
      <x:c r="G78" s="7" t="str">
        <x:v>À vérifier</x:v>
      </x:c>
      <x:c r="H78" s="7" t="str"/>
      <x:c r="I78" s="7" t="str">
        <x:v>Mode, configuration et preuves énergétiques complètes non établis pour cette référence.</x:v>
      </x:c>
      <x:c r="J78" s="7" t="str"/>
      <x:c r="K78" s="15"/>
      <x:c r="L78" s="15" t="str"/>
      <x:c r="M78" s="15"/>
      <x:c r="N78" s="15"/>
      <x:c r="O78" s="15"/>
      <x:c r="P78" s="7" t="str"/>
      <x:c r="Q78" s="15"/>
      <x:c r="R78" s="7" t="str">
        <x:f>IF(AND(ISNUMBER(K78),ISNUMBER(Q78)),IF(K78&lt;=Q78,"Valeur ≤ seuil","Valeur &gt; seuil"),"")</x:f>
      </x:c>
      <x:c r="S78" s="15"/>
      <x:c r="T78" s="7" t="str">
        <x:f>IF(AND(ISNUMBER(K78),ISNUMBER(S78)),IF(K78&lt;=S78,"Valeur ≤ seuil","Valeur &gt; seuil"),"")</x:f>
      </x:c>
      <x:c r="U78" s="7"/>
      <x:c r="V78" s="7" t="str"/>
      <x:c r="W78" s="14" t="str"/>
      <x:c r="X78" s="7" t="str"/>
      <x:c r="Y78" s="13" t="d">
        <x:v>2026-10-25T12:00:00.000Z</x:v>
      </x:c>
      <x:c r="Z78" s="14" t="str">
        <x:v>https://www.fadini.net/fr/produits</x:v>
      </x:c>
      <x:c r="AA78" s="14" t="str">
        <x:v>http://127.0.0.1:8788/reference-43c2cafdfbe5a0.html</x:v>
      </x:c>
      <x:c r="AB78" s="14" t="str">
        <x:v>http://127.0.0.1:8788/fiche-025.html</x:v>
      </x:c>
      <x:c r="AC78" s="7" t="str">
        <x:v>Obtenir la version, la configuration, les modes, les mesures et les informations réglementaires.</x:v>
      </x:c>
      <x:c r="AD78" s="7"/>
      <x:c r="AE78" s="7" t="str"/>
    </x:row>
    <x:row r="79" ht="54" customHeight="1">
      <x:c r="A79" s="7" t="str">
        <x:v>CORAL 1050</x:v>
      </x:c>
      <x:c r="B79" s="7" t="str">
        <x:v>Fadini</x:v>
      </x:c>
      <x:c r="C79" s="7" t="str">
        <x:v>FADINI</x:v>
      </x:c>
      <x:c r="D79" s="7" t="str">
        <x:v>CORAL · Accès résidentiels et collectifs</x:v>
      </x:c>
      <x:c r="E79" s="7" t="str">
        <x:v>Nature à préciser</x:v>
      </x:c>
      <x:c r="F79" s="7" t="str">
        <x:v>Périmètre à confirmer</x:v>
      </x:c>
      <x:c r="G79" s="7" t="str">
        <x:v>À vérifier</x:v>
      </x:c>
      <x:c r="H79" s="7" t="str"/>
      <x:c r="I79" s="7" t="str">
        <x:v>Mode, configuration et preuves énergétiques complètes non établis pour cette référence.</x:v>
      </x:c>
      <x:c r="J79" s="7" t="str"/>
      <x:c r="K79" s="15"/>
      <x:c r="L79" s="15" t="str"/>
      <x:c r="M79" s="15"/>
      <x:c r="N79" s="15"/>
      <x:c r="O79" s="15"/>
      <x:c r="P79" s="7" t="str"/>
      <x:c r="Q79" s="15"/>
      <x:c r="R79" s="7" t="str">
        <x:f>IF(AND(ISNUMBER(K79),ISNUMBER(Q79)),IF(K79&lt;=Q79,"Valeur ≤ seuil","Valeur &gt; seuil"),"")</x:f>
      </x:c>
      <x:c r="S79" s="15"/>
      <x:c r="T79" s="7" t="str">
        <x:f>IF(AND(ISNUMBER(K79),ISNUMBER(S79)),IF(K79&lt;=S79,"Valeur ≤ seuil","Valeur &gt; seuil"),"")</x:f>
      </x:c>
      <x:c r="U79" s="7"/>
      <x:c r="V79" s="7" t="str"/>
      <x:c r="W79" s="14" t="str"/>
      <x:c r="X79" s="7" t="str"/>
      <x:c r="Y79" s="13" t="d">
        <x:v>2026-10-25T12:00:00.000Z</x:v>
      </x:c>
      <x:c r="Z79" s="14" t="str">
        <x:v>https://www.fadini.net/fr/produits</x:v>
      </x:c>
      <x:c r="AA79" s="14" t="str">
        <x:v>http://127.0.0.1:8788/reference-025879adbd9c6a.html</x:v>
      </x:c>
      <x:c r="AB79" s="14" t="str">
        <x:v>http://127.0.0.1:8788/fiche-026.html</x:v>
      </x:c>
      <x:c r="AC79" s="7" t="str">
        <x:v>Obtenir la version, la configuration, les modes, les mesures et les informations réglementaires.</x:v>
      </x:c>
      <x:c r="AD79" s="7"/>
      <x:c r="AE79" s="7" t="str"/>
    </x:row>
    <x:row r="80" ht="54" customHeight="1">
      <x:c r="A80" s="7" t="str">
        <x:v>CORAL 1060</x:v>
      </x:c>
      <x:c r="B80" s="7" t="str">
        <x:v>Fadini</x:v>
      </x:c>
      <x:c r="C80" s="7" t="str">
        <x:v>FADINI</x:v>
      </x:c>
      <x:c r="D80" s="7" t="str">
        <x:v>CORAL · Accès résidentiels et collectifs</x:v>
      </x:c>
      <x:c r="E80" s="7" t="str">
        <x:v>Nature à préciser</x:v>
      </x:c>
      <x:c r="F80" s="7" t="str">
        <x:v>Périmètre à confirmer</x:v>
      </x:c>
      <x:c r="G80" s="7" t="str">
        <x:v>À vérifier</x:v>
      </x:c>
      <x:c r="H80" s="7" t="str"/>
      <x:c r="I80" s="7" t="str">
        <x:v>Mode, configuration et preuves énergétiques complètes non établis pour cette référence.</x:v>
      </x:c>
      <x:c r="J80" s="7" t="str"/>
      <x:c r="K80" s="15"/>
      <x:c r="L80" s="15" t="str"/>
      <x:c r="M80" s="15"/>
      <x:c r="N80" s="15"/>
      <x:c r="O80" s="15"/>
      <x:c r="P80" s="7" t="str"/>
      <x:c r="Q80" s="15"/>
      <x:c r="R80" s="7" t="str">
        <x:f>IF(AND(ISNUMBER(K80),ISNUMBER(Q80)),IF(K80&lt;=Q80,"Valeur ≤ seuil","Valeur &gt; seuil"),"")</x:f>
      </x:c>
      <x:c r="S80" s="15"/>
      <x:c r="T80" s="7" t="str">
        <x:f>IF(AND(ISNUMBER(K80),ISNUMBER(S80)),IF(K80&lt;=S80,"Valeur ≤ seuil","Valeur &gt; seuil"),"")</x:f>
      </x:c>
      <x:c r="U80" s="7"/>
      <x:c r="V80" s="7" t="str"/>
      <x:c r="W80" s="14" t="str"/>
      <x:c r="X80" s="7" t="str"/>
      <x:c r="Y80" s="13" t="d">
        <x:v>2026-10-25T12:00:00.000Z</x:v>
      </x:c>
      <x:c r="Z80" s="14" t="str">
        <x:v>https://www.fadini.net/fr/produits</x:v>
      </x:c>
      <x:c r="AA80" s="14" t="str">
        <x:v>http://127.0.0.1:8788/reference-1976099c3f4871.html</x:v>
      </x:c>
      <x:c r="AB80" s="14" t="str">
        <x:v>http://127.0.0.1:8788/fiche-026.html</x:v>
      </x:c>
      <x:c r="AC80" s="7" t="str">
        <x:v>Obtenir la version, la configuration, les modes, les mesures et les informations réglementaires.</x:v>
      </x:c>
      <x:c r="AD80" s="7"/>
      <x:c r="AE80" s="7" t="str"/>
    </x:row>
    <x:row r="81" ht="54" customHeight="1">
      <x:c r="A81" s="7" t="str">
        <x:v>CORAL 1080</x:v>
      </x:c>
      <x:c r="B81" s="7" t="str">
        <x:v>Fadini</x:v>
      </x:c>
      <x:c r="C81" s="7" t="str">
        <x:v>FADINI</x:v>
      </x:c>
      <x:c r="D81" s="7" t="str">
        <x:v>CORAL · Accès résidentiels et collectifs</x:v>
      </x:c>
      <x:c r="E81" s="7" t="str">
        <x:v>Nature à préciser</x:v>
      </x:c>
      <x:c r="F81" s="7" t="str">
        <x:v>Périmètre à confirmer</x:v>
      </x:c>
      <x:c r="G81" s="7" t="str">
        <x:v>À vérifier</x:v>
      </x:c>
      <x:c r="H81" s="7" t="str"/>
      <x:c r="I81" s="7" t="str">
        <x:v>Mode, configuration et preuves énergétiques complètes non établis pour cette référence.</x:v>
      </x:c>
      <x:c r="J81" s="7" t="str"/>
      <x:c r="K81" s="15"/>
      <x:c r="L81" s="15" t="str"/>
      <x:c r="M81" s="15"/>
      <x:c r="N81" s="15"/>
      <x:c r="O81" s="15"/>
      <x:c r="P81" s="7" t="str"/>
      <x:c r="Q81" s="15"/>
      <x:c r="R81" s="7" t="str">
        <x:f>IF(AND(ISNUMBER(K81),ISNUMBER(Q81)),IF(K81&lt;=Q81,"Valeur ≤ seuil","Valeur &gt; seuil"),"")</x:f>
      </x:c>
      <x:c r="S81" s="15"/>
      <x:c r="T81" s="7" t="str">
        <x:f>IF(AND(ISNUMBER(K81),ISNUMBER(S81)),IF(K81&lt;=S81,"Valeur ≤ seuil","Valeur &gt; seuil"),"")</x:f>
      </x:c>
      <x:c r="U81" s="7"/>
      <x:c r="V81" s="7" t="str"/>
      <x:c r="W81" s="14" t="str"/>
      <x:c r="X81" s="7" t="str"/>
      <x:c r="Y81" s="13" t="d">
        <x:v>2026-10-25T12:00:00.000Z</x:v>
      </x:c>
      <x:c r="Z81" s="14" t="str">
        <x:v>https://www.fadini.net/fr/produits</x:v>
      </x:c>
      <x:c r="AA81" s="14" t="str">
        <x:v>http://127.0.0.1:8788/reference-3560bcc70c8573.html</x:v>
      </x:c>
      <x:c r="AB81" s="14" t="str">
        <x:v>http://127.0.0.1:8788/fiche-026.html</x:v>
      </x:c>
      <x:c r="AC81" s="7" t="str">
        <x:v>Obtenir la version, la configuration, les modes, les mesures et les informations réglementaires.</x:v>
      </x:c>
      <x:c r="AD81" s="7"/>
      <x:c r="AE81" s="7" t="str"/>
    </x:row>
    <x:row r="82" ht="54" customHeight="1">
      <x:c r="A82" s="7" t="str">
        <x:v>VIGILO 2250</x:v>
      </x:c>
      <x:c r="B82" s="7" t="str">
        <x:v>Fadini</x:v>
      </x:c>
      <x:c r="C82" s="7" t="str">
        <x:v>FADINI</x:v>
      </x:c>
      <x:c r="D82" s="7" t="str">
        <x:v>VIGILO · Contrôle de passage</x:v>
      </x:c>
      <x:c r="E82" s="7" t="str">
        <x:v>Nature à préciser</x:v>
      </x:c>
      <x:c r="F82" s="7" t="str">
        <x:v>Périmètre à confirmer</x:v>
      </x:c>
      <x:c r="G82" s="7" t="str">
        <x:v>À vérifier</x:v>
      </x:c>
      <x:c r="H82" s="7" t="str"/>
      <x:c r="I82" s="7" t="str">
        <x:v>Mode, configuration et preuves énergétiques complètes non établis pour cette référence.</x:v>
      </x:c>
      <x:c r="J82" s="7" t="str"/>
      <x:c r="K82" s="15"/>
      <x:c r="L82" s="15" t="str"/>
      <x:c r="M82" s="15"/>
      <x:c r="N82" s="15"/>
      <x:c r="O82" s="15"/>
      <x:c r="P82" s="7" t="str"/>
      <x:c r="Q82" s="15"/>
      <x:c r="R82" s="7" t="str">
        <x:f>IF(AND(ISNUMBER(K82),ISNUMBER(Q82)),IF(K82&lt;=Q82,"Valeur ≤ seuil","Valeur &gt; seuil"),"")</x:f>
      </x:c>
      <x:c r="S82" s="15"/>
      <x:c r="T82" s="7" t="str">
        <x:f>IF(AND(ISNUMBER(K82),ISNUMBER(S82)),IF(K82&lt;=S82,"Valeur ≤ seuil","Valeur &gt; seuil"),"")</x:f>
      </x:c>
      <x:c r="U82" s="7"/>
      <x:c r="V82" s="7" t="str"/>
      <x:c r="W82" s="14" t="str"/>
      <x:c r="X82" s="7" t="str"/>
      <x:c r="Y82" s="13" t="d">
        <x:v>2026-10-25T12:00:00.000Z</x:v>
      </x:c>
      <x:c r="Z82" s="14" t="str">
        <x:v>https://www.fadini.net/fr/produits</x:v>
      </x:c>
      <x:c r="AA82" s="14" t="str">
        <x:v>http://127.0.0.1:8788/reference-0803dc862c9edb.html</x:v>
      </x:c>
      <x:c r="AB82" s="14" t="str">
        <x:v>http://127.0.0.1:8788/fiche-027.html</x:v>
      </x:c>
      <x:c r="AC82" s="7" t="str">
        <x:v>Obtenir la version, la configuration, les modes, les mesures et les informations réglementaires.</x:v>
      </x:c>
      <x:c r="AD82" s="7"/>
      <x:c r="AE82" s="7" t="str"/>
    </x:row>
    <x:row r="83" ht="54" customHeight="1">
      <x:c r="A83" s="7" t="str">
        <x:v>VIGILO 2260</x:v>
      </x:c>
      <x:c r="B83" s="7" t="str">
        <x:v>Fadini</x:v>
      </x:c>
      <x:c r="C83" s="7" t="str">
        <x:v>FADINI</x:v>
      </x:c>
      <x:c r="D83" s="7" t="str">
        <x:v>VIGILO · Contrôle de passage</x:v>
      </x:c>
      <x:c r="E83" s="7" t="str">
        <x:v>Nature à préciser</x:v>
      </x:c>
      <x:c r="F83" s="7" t="str">
        <x:v>Périmètre à confirmer</x:v>
      </x:c>
      <x:c r="G83" s="7" t="str">
        <x:v>À vérifier</x:v>
      </x:c>
      <x:c r="H83" s="7" t="str"/>
      <x:c r="I83" s="7" t="str">
        <x:v>Mode, configuration et preuves énergétiques complètes non établis pour cette référence.</x:v>
      </x:c>
      <x:c r="J83" s="7" t="str"/>
      <x:c r="K83" s="15"/>
      <x:c r="L83" s="15" t="str"/>
      <x:c r="M83" s="15"/>
      <x:c r="N83" s="15"/>
      <x:c r="O83" s="15"/>
      <x:c r="P83" s="7" t="str"/>
      <x:c r="Q83" s="15"/>
      <x:c r="R83" s="7" t="str">
        <x:f>IF(AND(ISNUMBER(K83),ISNUMBER(Q83)),IF(K83&lt;=Q83,"Valeur ≤ seuil","Valeur &gt; seuil"),"")</x:f>
      </x:c>
      <x:c r="S83" s="15"/>
      <x:c r="T83" s="7" t="str">
        <x:f>IF(AND(ISNUMBER(K83),ISNUMBER(S83)),IF(K83&lt;=S83,"Valeur ≤ seuil","Valeur &gt; seuil"),"")</x:f>
      </x:c>
      <x:c r="U83" s="7"/>
      <x:c r="V83" s="7" t="str"/>
      <x:c r="W83" s="14" t="str"/>
      <x:c r="X83" s="7" t="str"/>
      <x:c r="Y83" s="13" t="d">
        <x:v>2026-10-25T12:00:00.000Z</x:v>
      </x:c>
      <x:c r="Z83" s="14" t="str">
        <x:v>https://www.fadini.net/fr/produits</x:v>
      </x:c>
      <x:c r="AA83" s="14" t="str">
        <x:v>http://127.0.0.1:8788/reference-adcd6aa2c3cc13.html</x:v>
      </x:c>
      <x:c r="AB83" s="14" t="str">
        <x:v>http://127.0.0.1:8788/fiche-027.html</x:v>
      </x:c>
      <x:c r="AC83" s="7" t="str">
        <x:v>Obtenir la version, la configuration, les modes, les mesures et les informations réglementaires.</x:v>
      </x:c>
      <x:c r="AD83" s="7"/>
      <x:c r="AE83" s="7" t="str"/>
    </x:row>
    <x:row r="84" ht="54" customHeight="1">
      <x:c r="A84" s="7" t="str">
        <x:v>VIGILO 2280</x:v>
      </x:c>
      <x:c r="B84" s="7" t="str">
        <x:v>Fadini</x:v>
      </x:c>
      <x:c r="C84" s="7" t="str">
        <x:v>FADINI</x:v>
      </x:c>
      <x:c r="D84" s="7" t="str">
        <x:v>VIGILO · Contrôle de passage</x:v>
      </x:c>
      <x:c r="E84" s="7" t="str">
        <x:v>Nature à préciser</x:v>
      </x:c>
      <x:c r="F84" s="7" t="str">
        <x:v>Périmètre à confirmer</x:v>
      </x:c>
      <x:c r="G84" s="7" t="str">
        <x:v>À vérifier</x:v>
      </x:c>
      <x:c r="H84" s="7" t="str"/>
      <x:c r="I84" s="7" t="str">
        <x:v>Mode, configuration et preuves énergétiques complètes non établis pour cette référence.</x:v>
      </x:c>
      <x:c r="J84" s="7" t="str"/>
      <x:c r="K84" s="15"/>
      <x:c r="L84" s="15" t="str"/>
      <x:c r="M84" s="15"/>
      <x:c r="N84" s="15"/>
      <x:c r="O84" s="15"/>
      <x:c r="P84" s="7" t="str"/>
      <x:c r="Q84" s="15"/>
      <x:c r="R84" s="7" t="str">
        <x:f>IF(AND(ISNUMBER(K84),ISNUMBER(Q84)),IF(K84&lt;=Q84,"Valeur ≤ seuil","Valeur &gt; seuil"),"")</x:f>
      </x:c>
      <x:c r="S84" s="15"/>
      <x:c r="T84" s="7" t="str">
        <x:f>IF(AND(ISNUMBER(K84),ISNUMBER(S84)),IF(K84&lt;=S84,"Valeur ≤ seuil","Valeur &gt; seuil"),"")</x:f>
      </x:c>
      <x:c r="U84" s="7"/>
      <x:c r="V84" s="7" t="str"/>
      <x:c r="W84" s="14" t="str"/>
      <x:c r="X84" s="7" t="str"/>
      <x:c r="Y84" s="13" t="d">
        <x:v>2026-10-25T12:00:00.000Z</x:v>
      </x:c>
      <x:c r="Z84" s="14" t="str">
        <x:v>https://www.fadini.net/fr/produits</x:v>
      </x:c>
      <x:c r="AA84" s="14" t="str">
        <x:v>http://127.0.0.1:8788/reference-4dadad4e89c5ca.html</x:v>
      </x:c>
      <x:c r="AB84" s="14" t="str">
        <x:v>http://127.0.0.1:8788/fiche-027.html</x:v>
      </x:c>
      <x:c r="AC84" s="7" t="str">
        <x:v>Obtenir la version, la configuration, les modes, les mesures et les informations réglementaires.</x:v>
      </x:c>
      <x:c r="AD84" s="7"/>
      <x:c r="AE84" s="7" t="str"/>
    </x:row>
    <x:row r="85" ht="54" customHeight="1">
      <x:c r="A85" s="7" t="str">
        <x:v>TALOS 9450 / 9460</x:v>
      </x:c>
      <x:c r="B85" s="7" t="str">
        <x:v>Fadini</x:v>
      </x:c>
      <x:c r="C85" s="7" t="str">
        <x:v>FADINI</x:v>
      </x:c>
      <x:c r="D85" s="7" t="str">
        <x:v>TALOS 94 · Gamme de hauteurs</x:v>
      </x:c>
      <x:c r="E85" s="7" t="str">
        <x:v>Nature à préciser</x:v>
      </x:c>
      <x:c r="F85" s="7" t="str">
        <x:v>Périmètre à confirmer</x:v>
      </x:c>
      <x:c r="G85" s="7" t="str">
        <x:v>À vérifier</x:v>
      </x:c>
      <x:c r="H85" s="7" t="str"/>
      <x:c r="I85" s="7" t="str">
        <x:v>Mode, configuration et preuves énergétiques complètes non établis pour cette référence.</x:v>
      </x:c>
      <x:c r="J85" s="7" t="str"/>
      <x:c r="K85" s="15"/>
      <x:c r="L85" s="15" t="str"/>
      <x:c r="M85" s="15"/>
      <x:c r="N85" s="15"/>
      <x:c r="O85" s="15"/>
      <x:c r="P85" s="7" t="str"/>
      <x:c r="Q85" s="15"/>
      <x:c r="R85" s="7" t="str">
        <x:f>IF(AND(ISNUMBER(K85),ISNUMBER(Q85)),IF(K85&lt;=Q85,"Valeur ≤ seuil","Valeur &gt; seuil"),"")</x:f>
      </x:c>
      <x:c r="S85" s="15"/>
      <x:c r="T85" s="7" t="str">
        <x:f>IF(AND(ISNUMBER(K85),ISNUMBER(S85)),IF(K85&lt;=S85,"Valeur ≤ seuil","Valeur &gt; seuil"),"")</x:f>
      </x:c>
      <x:c r="U85" s="7"/>
      <x:c r="V85" s="7" t="str"/>
      <x:c r="W85" s="14" t="str"/>
      <x:c r="X85" s="7" t="str"/>
      <x:c r="Y85" s="13" t="d">
        <x:v>2026-10-25T12:00:00.000Z</x:v>
      </x:c>
      <x:c r="Z85" s="14" t="str">
        <x:v>https://www.fadini.net/fr/produits</x:v>
      </x:c>
      <x:c r="AA85" s="14" t="str">
        <x:v>http://127.0.0.1:8788/reference-27a37f9b6634b3.html</x:v>
      </x:c>
      <x:c r="AB85" s="14" t="str">
        <x:v>http://127.0.0.1:8788/fiche-028.html</x:v>
      </x:c>
      <x:c r="AC85" s="7" t="str">
        <x:v>Obtenir la version, la configuration, les modes, les mesures et les informations réglementaires.</x:v>
      </x:c>
      <x:c r="AD85" s="7"/>
      <x:c r="AE85" s="7" t="str"/>
    </x:row>
    <x:row r="86" ht="54" customHeight="1">
      <x:c r="A86" s="7" t="str">
        <x:v>TALOS 9470 / 9480</x:v>
      </x:c>
      <x:c r="B86" s="7" t="str">
        <x:v>Fadini</x:v>
      </x:c>
      <x:c r="C86" s="7" t="str">
        <x:v>FADINI</x:v>
      </x:c>
      <x:c r="D86" s="7" t="str">
        <x:v>TALOS 94 · Gamme de hauteurs</x:v>
      </x:c>
      <x:c r="E86" s="7" t="str">
        <x:v>Nature à préciser</x:v>
      </x:c>
      <x:c r="F86" s="7" t="str">
        <x:v>Périmètre à confirmer</x:v>
      </x:c>
      <x:c r="G86" s="7" t="str">
        <x:v>À vérifier</x:v>
      </x:c>
      <x:c r="H86" s="7" t="str"/>
      <x:c r="I86" s="7" t="str">
        <x:v>Mode, configuration et preuves énergétiques complètes non établis pour cette référence.</x:v>
      </x:c>
      <x:c r="J86" s="7" t="str"/>
      <x:c r="K86" s="15"/>
      <x:c r="L86" s="15" t="str"/>
      <x:c r="M86" s="15"/>
      <x:c r="N86" s="15"/>
      <x:c r="O86" s="15"/>
      <x:c r="P86" s="7" t="str"/>
      <x:c r="Q86" s="15"/>
      <x:c r="R86" s="7" t="str">
        <x:f>IF(AND(ISNUMBER(K86),ISNUMBER(Q86)),IF(K86&lt;=Q86,"Valeur ≤ seuil","Valeur &gt; seuil"),"")</x:f>
      </x:c>
      <x:c r="S86" s="15"/>
      <x:c r="T86" s="7" t="str">
        <x:f>IF(AND(ISNUMBER(K86),ISNUMBER(S86)),IF(K86&lt;=S86,"Valeur ≤ seuil","Valeur &gt; seuil"),"")</x:f>
      </x:c>
      <x:c r="U86" s="7"/>
      <x:c r="V86" s="7" t="str"/>
      <x:c r="W86" s="14" t="str"/>
      <x:c r="X86" s="7" t="str"/>
      <x:c r="Y86" s="13" t="d">
        <x:v>2026-10-25T12:00:00.000Z</x:v>
      </x:c>
      <x:c r="Z86" s="14" t="str">
        <x:v>https://www.fadini.net/fr/produits</x:v>
      </x:c>
      <x:c r="AA86" s="14" t="str">
        <x:v>http://127.0.0.1:8788/reference-efe598a8b63b2d.html</x:v>
      </x:c>
      <x:c r="AB86" s="14" t="str">
        <x:v>http://127.0.0.1:8788/fiche-028.html</x:v>
      </x:c>
      <x:c r="AC86" s="7" t="str">
        <x:v>Obtenir la version, la configuration, les modes, les mesures et les informations réglementaires.</x:v>
      </x:c>
      <x:c r="AD86" s="7"/>
      <x:c r="AE86" s="7" t="str"/>
    </x:row>
    <x:row r="87" ht="54" customHeight="1">
      <x:c r="A87" s="7" t="str">
        <x:v>Versions acier / inox</x:v>
      </x:c>
      <x:c r="B87" s="7" t="str">
        <x:v>Fadini</x:v>
      </x:c>
      <x:c r="C87" s="7" t="str">
        <x:v>FADINI</x:v>
      </x:c>
      <x:c r="D87" s="7" t="str">
        <x:v>TALOS 94 · Gamme de hauteurs</x:v>
      </x:c>
      <x:c r="E87" s="7" t="str">
        <x:v>Nature à préciser</x:v>
      </x:c>
      <x:c r="F87" s="7" t="str">
        <x:v>Périmètre à confirmer</x:v>
      </x:c>
      <x:c r="G87" s="7" t="str">
        <x:v>À vérifier</x:v>
      </x:c>
      <x:c r="H87" s="7" t="str"/>
      <x:c r="I87" s="7" t="str">
        <x:v>Mode, configuration et preuves énergétiques complètes non établis pour cette référence.</x:v>
      </x:c>
      <x:c r="J87" s="7" t="str"/>
      <x:c r="K87" s="15"/>
      <x:c r="L87" s="15" t="str"/>
      <x:c r="M87" s="15"/>
      <x:c r="N87" s="15"/>
      <x:c r="O87" s="15"/>
      <x:c r="P87" s="7" t="str"/>
      <x:c r="Q87" s="15"/>
      <x:c r="R87" s="7" t="str">
        <x:f>IF(AND(ISNUMBER(K87),ISNUMBER(Q87)),IF(K87&lt;=Q87,"Valeur ≤ seuil","Valeur &gt; seuil"),"")</x:f>
      </x:c>
      <x:c r="S87" s="15"/>
      <x:c r="T87" s="7" t="str">
        <x:f>IF(AND(ISNUMBER(K87),ISNUMBER(S87)),IF(K87&lt;=S87,"Valeur ≤ seuil","Valeur &gt; seuil"),"")</x:f>
      </x:c>
      <x:c r="U87" s="7"/>
      <x:c r="V87" s="7" t="str"/>
      <x:c r="W87" s="14" t="str"/>
      <x:c r="X87" s="7" t="str"/>
      <x:c r="Y87" s="13" t="d">
        <x:v>2026-10-25T12:00:00.000Z</x:v>
      </x:c>
      <x:c r="Z87" s="14" t="str">
        <x:v>https://www.fadini.net/fr/produits</x:v>
      </x:c>
      <x:c r="AA87" s="14" t="str">
        <x:v>http://127.0.0.1:8788/reference-9ba4aee898f56c.html</x:v>
      </x:c>
      <x:c r="AB87" s="14" t="str">
        <x:v>http://127.0.0.1:8788/fiche-028.html</x:v>
      </x:c>
      <x:c r="AC87" s="7" t="str">
        <x:v>Obtenir la version, la configuration, les modes, les mesures et les informations réglementaires.</x:v>
      </x:c>
      <x:c r="AD87" s="7"/>
      <x:c r="AE87" s="7" t="str"/>
    </x:row>
    <x:row r="88" ht="54" customHeight="1">
      <x:c r="A88" s="7" t="str">
        <x:v>LED / électrovanne / finition</x:v>
      </x:c>
      <x:c r="B88" s="7" t="str">
        <x:v>Fadini</x:v>
      </x:c>
      <x:c r="C88" s="7" t="str">
        <x:v>FADINI</x:v>
      </x:c>
      <x:c r="D88" s="7" t="str">
        <x:v>TALOS 96 · Entrées industrielles</x:v>
      </x:c>
      <x:c r="E88" s="7" t="str">
        <x:v>Nature à préciser</x:v>
      </x:c>
      <x:c r="F88" s="7" t="str">
        <x:v>Périmètre à confirmer</x:v>
      </x:c>
      <x:c r="G88" s="7" t="str">
        <x:v>À vérifier</x:v>
      </x:c>
      <x:c r="H88" s="7" t="str"/>
      <x:c r="I88" s="7" t="str">
        <x:v>Mode, configuration et preuves énergétiques complètes non établis pour cette référence.</x:v>
      </x:c>
      <x:c r="J88" s="7" t="str"/>
      <x:c r="K88" s="15"/>
      <x:c r="L88" s="15" t="str"/>
      <x:c r="M88" s="15"/>
      <x:c r="N88" s="15"/>
      <x:c r="O88" s="15"/>
      <x:c r="P88" s="7" t="str"/>
      <x:c r="Q88" s="15"/>
      <x:c r="R88" s="7" t="str">
        <x:f>IF(AND(ISNUMBER(K88),ISNUMBER(Q88)),IF(K88&lt;=Q88,"Valeur ≤ seuil","Valeur &gt; seuil"),"")</x:f>
      </x:c>
      <x:c r="S88" s="15"/>
      <x:c r="T88" s="7" t="str">
        <x:f>IF(AND(ISNUMBER(K88),ISNUMBER(S88)),IF(K88&lt;=S88,"Valeur ≤ seuil","Valeur &gt; seuil"),"")</x:f>
      </x:c>
      <x:c r="U88" s="7"/>
      <x:c r="V88" s="7" t="str"/>
      <x:c r="W88" s="14" t="str"/>
      <x:c r="X88" s="7" t="str"/>
      <x:c r="Y88" s="13" t="d">
        <x:v>2026-10-25T12:00:00.000Z</x:v>
      </x:c>
      <x:c r="Z88" s="14" t="str">
        <x:v>https://www.fadini.net/fr/produits</x:v>
      </x:c>
      <x:c r="AA88" s="14" t="str">
        <x:v>http://127.0.0.1:8788/reference-5e5ede4b529f4c.html</x:v>
      </x:c>
      <x:c r="AB88" s="14" t="str">
        <x:v>http://127.0.0.1:8788/fiche-029.html</x:v>
      </x:c>
      <x:c r="AC88" s="7" t="str">
        <x:v>Obtenir la version, la configuration, les modes, les mesures et les informations réglementaires.</x:v>
      </x:c>
      <x:c r="AD88" s="7"/>
      <x:c r="AE88" s="7" t="str"/>
    </x:row>
    <x:row r="89" ht="54" customHeight="1">
      <x:c r="A89" s="7" t="str">
        <x:v>TALOS 96</x:v>
      </x:c>
      <x:c r="B89" s="7" t="str">
        <x:v>Fadini</x:v>
      </x:c>
      <x:c r="C89" s="7" t="str">
        <x:v>FADINI</x:v>
      </x:c>
      <x:c r="D89" s="7" t="str">
        <x:v>TALOS 96 · Entrées industrielles</x:v>
      </x:c>
      <x:c r="E89" s="7" t="str">
        <x:v>Nature à préciser</x:v>
      </x:c>
      <x:c r="F89" s="7" t="str">
        <x:v>Périmètre à confirmer</x:v>
      </x:c>
      <x:c r="G89" s="7" t="str">
        <x:v>À vérifier</x:v>
      </x:c>
      <x:c r="H89" s="7" t="str"/>
      <x:c r="I89" s="7" t="str">
        <x:v>Mode, configuration et preuves énergétiques complètes non établis pour cette référence.</x:v>
      </x:c>
      <x:c r="J89" s="7" t="str"/>
      <x:c r="K89" s="15"/>
      <x:c r="L89" s="15" t="str"/>
      <x:c r="M89" s="15"/>
      <x:c r="N89" s="15"/>
      <x:c r="O89" s="15"/>
      <x:c r="P89" s="7" t="str"/>
      <x:c r="Q89" s="15"/>
      <x:c r="R89" s="7" t="str">
        <x:f>IF(AND(ISNUMBER(K89),ISNUMBER(Q89)),IF(K89&lt;=Q89,"Valeur ≤ seuil","Valeur &gt; seuil"),"")</x:f>
      </x:c>
      <x:c r="S89" s="15"/>
      <x:c r="T89" s="7" t="str">
        <x:f>IF(AND(ISNUMBER(K89),ISNUMBER(S89)),IF(K89&lt;=S89,"Valeur ≤ seuil","Valeur &gt; seuil"),"")</x:f>
      </x:c>
      <x:c r="U89" s="7"/>
      <x:c r="V89" s="7" t="str"/>
      <x:c r="W89" s="14" t="str"/>
      <x:c r="X89" s="7" t="str"/>
      <x:c r="Y89" s="13" t="d">
        <x:v>2026-10-25T12:00:00.000Z</x:v>
      </x:c>
      <x:c r="Z89" s="14" t="str">
        <x:v>https://www.fadini.net/fr/produits</x:v>
      </x:c>
      <x:c r="AA89" s="14" t="str">
        <x:v>http://127.0.0.1:8788/reference-3d254c9b6c089f.html</x:v>
      </x:c>
      <x:c r="AB89" s="14" t="str">
        <x:v>http://127.0.0.1:8788/fiche-029.html</x:v>
      </x:c>
      <x:c r="AC89" s="7" t="str">
        <x:v>Obtenir la version, la configuration, les modes, les mesures et les informations réglementaires.</x:v>
      </x:c>
      <x:c r="AD89" s="7"/>
      <x:c r="AE89" s="7" t="str"/>
    </x:row>
    <x:row r="90" ht="54" customHeight="1">
      <x:c r="A90" s="7" t="str">
        <x:v>TALOS 9661</x:v>
      </x:c>
      <x:c r="B90" s="7" t="str">
        <x:v>Fadini</x:v>
      </x:c>
      <x:c r="C90" s="7" t="str">
        <x:v>FADINI</x:v>
      </x:c>
      <x:c r="D90" s="7" t="str">
        <x:v>TALOS 96 · Entrées industrielles</x:v>
      </x:c>
      <x:c r="E90" s="7" t="str">
        <x:v>Nature à préciser</x:v>
      </x:c>
      <x:c r="F90" s="7" t="str">
        <x:v>Périmètre à confirmer</x:v>
      </x:c>
      <x:c r="G90" s="7" t="str">
        <x:v>À vérifier</x:v>
      </x:c>
      <x:c r="H90" s="7" t="str"/>
      <x:c r="I90" s="7" t="str">
        <x:v>Mode, configuration et preuves énergétiques complètes non établis pour cette référence.</x:v>
      </x:c>
      <x:c r="J90" s="7" t="str"/>
      <x:c r="K90" s="15"/>
      <x:c r="L90" s="15" t="str"/>
      <x:c r="M90" s="15"/>
      <x:c r="N90" s="15"/>
      <x:c r="O90" s="15"/>
      <x:c r="P90" s="7" t="str"/>
      <x:c r="Q90" s="15"/>
      <x:c r="R90" s="7" t="str">
        <x:f>IF(AND(ISNUMBER(K90),ISNUMBER(Q90)),IF(K90&lt;=Q90,"Valeur ≤ seuil","Valeur &gt; seuil"),"")</x:f>
      </x:c>
      <x:c r="S90" s="15"/>
      <x:c r="T90" s="7" t="str">
        <x:f>IF(AND(ISNUMBER(K90),ISNUMBER(S90)),IF(K90&lt;=S90,"Valeur ≤ seuil","Valeur &gt; seuil"),"")</x:f>
      </x:c>
      <x:c r="U90" s="7"/>
      <x:c r="V90" s="7" t="str"/>
      <x:c r="W90" s="14" t="str"/>
      <x:c r="X90" s="7" t="str"/>
      <x:c r="Y90" s="13" t="d">
        <x:v>2026-10-25T12:00:00.000Z</x:v>
      </x:c>
      <x:c r="Z90" s="14" t="str">
        <x:v>https://www.fadini.net/fr/produits</x:v>
      </x:c>
      <x:c r="AA90" s="14" t="str">
        <x:v>http://127.0.0.1:8788/reference-41daf7c81fb909.html</x:v>
      </x:c>
      <x:c r="AB90" s="14" t="str">
        <x:v>http://127.0.0.1:8788/fiche-029.html</x:v>
      </x:c>
      <x:c r="AC90" s="7" t="str">
        <x:v>Obtenir la version, la configuration, les modes, les mesures et les informations réglementaires.</x:v>
      </x:c>
      <x:c r="AD90" s="7"/>
      <x:c r="AE90" s="7" t="str"/>
    </x:row>
    <x:row r="91" ht="54" customHeight="1">
      <x:c r="A91" s="7" t="str">
        <x:v>TALOS C730</x:v>
      </x:c>
      <x:c r="B91" s="7" t="str">
        <x:v>Fadini</x:v>
      </x:c>
      <x:c r="C91" s="7" t="str">
        <x:v>FADINI</x:v>
      </x:c>
      <x:c r="D91" s="7" t="str">
        <x:v>TALOS M30 et C730 · Protection de périmètre</x:v>
      </x:c>
      <x:c r="E91" s="7" t="str">
        <x:v>Nature à préciser</x:v>
      </x:c>
      <x:c r="F91" s="7" t="str">
        <x:v>Périmètre à confirmer</x:v>
      </x:c>
      <x:c r="G91" s="7" t="str">
        <x:v>À vérifier</x:v>
      </x:c>
      <x:c r="H91" s="7" t="str"/>
      <x:c r="I91" s="7" t="str">
        <x:v>Mode, configuration et preuves énergétiques complètes non établis pour cette référence.</x:v>
      </x:c>
      <x:c r="J91" s="7" t="str"/>
      <x:c r="K91" s="15"/>
      <x:c r="L91" s="15" t="str"/>
      <x:c r="M91" s="15"/>
      <x:c r="N91" s="15"/>
      <x:c r="O91" s="15"/>
      <x:c r="P91" s="7" t="str"/>
      <x:c r="Q91" s="15"/>
      <x:c r="R91" s="7" t="str">
        <x:f>IF(AND(ISNUMBER(K91),ISNUMBER(Q91)),IF(K91&lt;=Q91,"Valeur ≤ seuil","Valeur &gt; seuil"),"")</x:f>
      </x:c>
      <x:c r="S91" s="15"/>
      <x:c r="T91" s="7" t="str">
        <x:f>IF(AND(ISNUMBER(K91),ISNUMBER(S91)),IF(K91&lt;=S91,"Valeur ≤ seuil","Valeur &gt; seuil"),"")</x:f>
      </x:c>
      <x:c r="U91" s="7"/>
      <x:c r="V91" s="7" t="str"/>
      <x:c r="W91" s="14" t="str"/>
      <x:c r="X91" s="7" t="str"/>
      <x:c r="Y91" s="13" t="d">
        <x:v>2026-10-25T12:00:00.000Z</x:v>
      </x:c>
      <x:c r="Z91" s="14" t="str">
        <x:v>https://www.fadini.net/fr/produits</x:v>
      </x:c>
      <x:c r="AA91" s="14" t="str">
        <x:v>http://127.0.0.1:8788/reference-8c434a60167f37.html</x:v>
      </x:c>
      <x:c r="AB91" s="14" t="str">
        <x:v>http://127.0.0.1:8788/fiche-030.html</x:v>
      </x:c>
      <x:c r="AC91" s="7" t="str">
        <x:v>Obtenir la version, la configuration, les modes, les mesures et les informations réglementaires.</x:v>
      </x:c>
      <x:c r="AD91" s="7"/>
      <x:c r="AE91" s="7" t="str"/>
    </x:row>
    <x:row r="92" ht="54" customHeight="1">
      <x:c r="A92" s="7" t="str">
        <x:v>TALOS M30</x:v>
      </x:c>
      <x:c r="B92" s="7" t="str">
        <x:v>Fadini</x:v>
      </x:c>
      <x:c r="C92" s="7" t="str">
        <x:v>FADINI</x:v>
      </x:c>
      <x:c r="D92" s="7" t="str">
        <x:v>TALOS M30 et C730 · Protection de périmètre</x:v>
      </x:c>
      <x:c r="E92" s="7" t="str">
        <x:v>Nature à préciser</x:v>
      </x:c>
      <x:c r="F92" s="7" t="str">
        <x:v>Périmètre à confirmer</x:v>
      </x:c>
      <x:c r="G92" s="7" t="str">
        <x:v>À vérifier</x:v>
      </x:c>
      <x:c r="H92" s="7" t="str"/>
      <x:c r="I92" s="7" t="str">
        <x:v>Mode, configuration et preuves énergétiques complètes non établis pour cette référence.</x:v>
      </x:c>
      <x:c r="J92" s="7" t="str"/>
      <x:c r="K92" s="15"/>
      <x:c r="L92" s="15" t="str"/>
      <x:c r="M92" s="15"/>
      <x:c r="N92" s="15"/>
      <x:c r="O92" s="15"/>
      <x:c r="P92" s="7" t="str"/>
      <x:c r="Q92" s="15"/>
      <x:c r="R92" s="7" t="str">
        <x:f>IF(AND(ISNUMBER(K92),ISNUMBER(Q92)),IF(K92&lt;=Q92,"Valeur ≤ seuil","Valeur &gt; seuil"),"")</x:f>
      </x:c>
      <x:c r="S92" s="15"/>
      <x:c r="T92" s="7" t="str">
        <x:f>IF(AND(ISNUMBER(K92),ISNUMBER(S92)),IF(K92&lt;=S92,"Valeur ≤ seuil","Valeur &gt; seuil"),"")</x:f>
      </x:c>
      <x:c r="U92" s="7"/>
      <x:c r="V92" s="7" t="str"/>
      <x:c r="W92" s="14" t="str"/>
      <x:c r="X92" s="7" t="str"/>
      <x:c r="Y92" s="13" t="d">
        <x:v>2026-10-25T12:00:00.000Z</x:v>
      </x:c>
      <x:c r="Z92" s="14" t="str">
        <x:v>https://www.fadini.net/fr/produits</x:v>
      </x:c>
      <x:c r="AA92" s="14" t="str">
        <x:v>http://127.0.0.1:8788/reference-71423b2384b269.html</x:v>
      </x:c>
      <x:c r="AB92" s="14" t="str">
        <x:v>http://127.0.0.1:8788/fiche-030.html</x:v>
      </x:c>
      <x:c r="AC92" s="7" t="str">
        <x:v>Obtenir la version, la configuration, les modes, les mesures et les informations réglementaires.</x:v>
      </x:c>
      <x:c r="AD92" s="7"/>
      <x:c r="AE92" s="7" t="str"/>
    </x:row>
    <x:row r="93" ht="54" customHeight="1">
      <x:c r="A93" s="7" t="str">
        <x:v>TALOS M50</x:v>
      </x:c>
      <x:c r="B93" s="7" t="str">
        <x:v>Fadini</x:v>
      </x:c>
      <x:c r="C93" s="7" t="str">
        <x:v>FADINI</x:v>
      </x:c>
      <x:c r="D93" s="7" t="str">
        <x:v>TALOS M50 · Fonction EFO</x:v>
      </x:c>
      <x:c r="E93" s="7" t="str">
        <x:v>Nature à préciser</x:v>
      </x:c>
      <x:c r="F93" s="7" t="str">
        <x:v>Périmètre à confirmer</x:v>
      </x:c>
      <x:c r="G93" s="7" t="str">
        <x:v>À vérifier</x:v>
      </x:c>
      <x:c r="H93" s="7" t="str"/>
      <x:c r="I93" s="7" t="str">
        <x:v>Mode, configuration et preuves énergétiques complètes non établis pour cette référence.</x:v>
      </x:c>
      <x:c r="J93" s="7" t="str"/>
      <x:c r="K93" s="15"/>
      <x:c r="L93" s="15" t="str"/>
      <x:c r="M93" s="15"/>
      <x:c r="N93" s="15"/>
      <x:c r="O93" s="15"/>
      <x:c r="P93" s="7" t="str"/>
      <x:c r="Q93" s="15"/>
      <x:c r="R93" s="7" t="str">
        <x:f>IF(AND(ISNUMBER(K93),ISNUMBER(Q93)),IF(K93&lt;=Q93,"Valeur ≤ seuil","Valeur &gt; seuil"),"")</x:f>
      </x:c>
      <x:c r="S93" s="15"/>
      <x:c r="T93" s="7" t="str">
        <x:f>IF(AND(ISNUMBER(K93),ISNUMBER(S93)),IF(K93&lt;=S93,"Valeur ≤ seuil","Valeur &gt; seuil"),"")</x:f>
      </x:c>
      <x:c r="U93" s="7"/>
      <x:c r="V93" s="7" t="str"/>
      <x:c r="W93" s="14" t="str"/>
      <x:c r="X93" s="7" t="str"/>
      <x:c r="Y93" s="13" t="d">
        <x:v>2026-10-25T12:00:00.000Z</x:v>
      </x:c>
      <x:c r="Z93" s="14" t="str">
        <x:v>https://www.fadini.net/fr/produits</x:v>
      </x:c>
      <x:c r="AA93" s="14" t="str">
        <x:v>http://127.0.0.1:8788/reference-bcefa3cf950440.html</x:v>
      </x:c>
      <x:c r="AB93" s="14" t="str">
        <x:v>http://127.0.0.1:8788/fiche-031.html</x:v>
      </x:c>
      <x:c r="AC93" s="7" t="str">
        <x:v>Obtenir la version, la configuration, les modes, les mesures et les informations réglementaires.</x:v>
      </x:c>
      <x:c r="AD93" s="7"/>
      <x:c r="AE93" s="7" t="str"/>
    </x:row>
    <x:row r="94" ht="54" customHeight="1">
      <x:c r="A94" s="7" t="str">
        <x:v>TALOS M50 EFO</x:v>
      </x:c>
      <x:c r="B94" s="7" t="str">
        <x:v>Fadini</x:v>
      </x:c>
      <x:c r="C94" s="7" t="str">
        <x:v>FADINI</x:v>
      </x:c>
      <x:c r="D94" s="7" t="str">
        <x:v>TALOS M50 · Fonction EFO</x:v>
      </x:c>
      <x:c r="E94" s="7" t="str">
        <x:v>Nature à préciser</x:v>
      </x:c>
      <x:c r="F94" s="7" t="str">
        <x:v>Périmètre à confirmer</x:v>
      </x:c>
      <x:c r="G94" s="7" t="str">
        <x:v>À vérifier</x:v>
      </x:c>
      <x:c r="H94" s="7" t="str"/>
      <x:c r="I94" s="7" t="str">
        <x:v>Mode, configuration et preuves énergétiques complètes non établis pour cette référence.</x:v>
      </x:c>
      <x:c r="J94" s="7" t="str"/>
      <x:c r="K94" s="15"/>
      <x:c r="L94" s="15" t="str"/>
      <x:c r="M94" s="15"/>
      <x:c r="N94" s="15"/>
      <x:c r="O94" s="15"/>
      <x:c r="P94" s="7" t="str"/>
      <x:c r="Q94" s="15"/>
      <x:c r="R94" s="7" t="str">
        <x:f>IF(AND(ISNUMBER(K94),ISNUMBER(Q94)),IF(K94&lt;=Q94,"Valeur ≤ seuil","Valeur &gt; seuil"),"")</x:f>
      </x:c>
      <x:c r="S94" s="15"/>
      <x:c r="T94" s="7" t="str">
        <x:f>IF(AND(ISNUMBER(K94),ISNUMBER(S94)),IF(K94&lt;=S94,"Valeur ≤ seuil","Valeur &gt; seuil"),"")</x:f>
      </x:c>
      <x:c r="U94" s="7"/>
      <x:c r="V94" s="7" t="str"/>
      <x:c r="W94" s="14" t="str"/>
      <x:c r="X94" s="7" t="str"/>
      <x:c r="Y94" s="13" t="d">
        <x:v>2026-10-25T12:00:00.000Z</x:v>
      </x:c>
      <x:c r="Z94" s="14" t="str">
        <x:v>https://www.fadini.net/fr/produits</x:v>
      </x:c>
      <x:c r="AA94" s="14" t="str">
        <x:v>http://127.0.0.1:8788/reference-23df2faf257d25.html</x:v>
      </x:c>
      <x:c r="AB94" s="14" t="str">
        <x:v>http://127.0.0.1:8788/fiche-031.html</x:v>
      </x:c>
      <x:c r="AC94" s="7" t="str">
        <x:v>Obtenir la version, la configuration, les modes, les mesures et les informations réglementaires.</x:v>
      </x:c>
      <x:c r="AD94" s="7"/>
      <x:c r="AE94" s="7" t="str"/>
    </x:row>
    <x:row r="95" ht="54" customHeight="1">
      <x:c r="A95" s="7" t="str">
        <x:v>GASPO 252</x:v>
      </x:c>
      <x:c r="B95" s="7" t="str">
        <x:v>Fadini</x:v>
      </x:c>
      <x:c r="C95" s="7" t="str">
        <x:v>FADINI</x:v>
      </x:c>
      <x:c r="D95" s="7" t="str">
        <x:v>Bornes semi-automatiques · Gammes coordonnées</x:v>
      </x:c>
      <x:c r="E95" s="7" t="str">
        <x:v>Nature à préciser</x:v>
      </x:c>
      <x:c r="F95" s="7" t="str">
        <x:v>Périmètre à confirmer</x:v>
      </x:c>
      <x:c r="G95" s="7" t="str">
        <x:v>À vérifier</x:v>
      </x:c>
      <x:c r="H95" s="7" t="str"/>
      <x:c r="I95" s="7" t="str">
        <x:v>Mode, configuration et preuves énergétiques complètes non établis pour cette référence.</x:v>
      </x:c>
      <x:c r="J95" s="7" t="str"/>
      <x:c r="K95" s="15"/>
      <x:c r="L95" s="15" t="str"/>
      <x:c r="M95" s="15"/>
      <x:c r="N95" s="15"/>
      <x:c r="O95" s="15"/>
      <x:c r="P95" s="7" t="str"/>
      <x:c r="Q95" s="15"/>
      <x:c r="R95" s="7" t="str">
        <x:f>IF(AND(ISNUMBER(K95),ISNUMBER(Q95)),IF(K95&lt;=Q95,"Valeur ≤ seuil","Valeur &gt; seuil"),"")</x:f>
      </x:c>
      <x:c r="S95" s="15"/>
      <x:c r="T95" s="7" t="str">
        <x:f>IF(AND(ISNUMBER(K95),ISNUMBER(S95)),IF(K95&lt;=S95,"Valeur ≤ seuil","Valeur &gt; seuil"),"")</x:f>
      </x:c>
      <x:c r="U95" s="7"/>
      <x:c r="V95" s="7" t="str"/>
      <x:c r="W95" s="14" t="str"/>
      <x:c r="X95" s="7" t="str"/>
      <x:c r="Y95" s="13" t="d">
        <x:v>2026-10-25T12:00:00.000Z</x:v>
      </x:c>
      <x:c r="Z95" s="14" t="str">
        <x:v>https://www.fadini.net/fr/produits</x:v>
      </x:c>
      <x:c r="AA95" s="14" t="str">
        <x:v>http://127.0.0.1:8788/reference-6aa87aadd4af90.html</x:v>
      </x:c>
      <x:c r="AB95" s="14" t="str">
        <x:v>http://127.0.0.1:8788/fiche-032.html</x:v>
      </x:c>
      <x:c r="AC95" s="7" t="str">
        <x:v>Obtenir la version, la configuration, les modes, les mesures et les informations réglementaires.</x:v>
      </x:c>
      <x:c r="AD95" s="7"/>
      <x:c r="AE95" s="7" t="str"/>
    </x:row>
    <x:row r="96" ht="54" customHeight="1">
      <x:c r="A96" s="7" t="str">
        <x:v>GASPO 254</x:v>
      </x:c>
      <x:c r="B96" s="7" t="str">
        <x:v>Fadini</x:v>
      </x:c>
      <x:c r="C96" s="7" t="str">
        <x:v>FADINI</x:v>
      </x:c>
      <x:c r="D96" s="7" t="str">
        <x:v>Bornes semi-automatiques · Gammes coordonnées</x:v>
      </x:c>
      <x:c r="E96" s="7" t="str">
        <x:v>Nature à préciser</x:v>
      </x:c>
      <x:c r="F96" s="7" t="str">
        <x:v>Périmètre à confirmer</x:v>
      </x:c>
      <x:c r="G96" s="7" t="str">
        <x:v>À vérifier</x:v>
      </x:c>
      <x:c r="H96" s="7" t="str"/>
      <x:c r="I96" s="7" t="str">
        <x:v>Mode, configuration et preuves énergétiques complètes non établis pour cette référence.</x:v>
      </x:c>
      <x:c r="J96" s="7" t="str"/>
      <x:c r="K96" s="15"/>
      <x:c r="L96" s="15" t="str"/>
      <x:c r="M96" s="15"/>
      <x:c r="N96" s="15"/>
      <x:c r="O96" s="15"/>
      <x:c r="P96" s="7" t="str"/>
      <x:c r="Q96" s="15"/>
      <x:c r="R96" s="7" t="str">
        <x:f>IF(AND(ISNUMBER(K96),ISNUMBER(Q96)),IF(K96&lt;=Q96,"Valeur ≤ seuil","Valeur &gt; seuil"),"")</x:f>
      </x:c>
      <x:c r="S96" s="15"/>
      <x:c r="T96" s="7" t="str">
        <x:f>IF(AND(ISNUMBER(K96),ISNUMBER(S96)),IF(K96&lt;=S96,"Valeur ≤ seuil","Valeur &gt; seuil"),"")</x:f>
      </x:c>
      <x:c r="U96" s="7"/>
      <x:c r="V96" s="7" t="str"/>
      <x:c r="W96" s="14" t="str"/>
      <x:c r="X96" s="7" t="str"/>
      <x:c r="Y96" s="13" t="d">
        <x:v>2026-10-25T12:00:00.000Z</x:v>
      </x:c>
      <x:c r="Z96" s="14" t="str">
        <x:v>https://www.fadini.net/fr/produits</x:v>
      </x:c>
      <x:c r="AA96" s="14" t="str">
        <x:v>http://127.0.0.1:8788/reference-9772b345889347.html</x:v>
      </x:c>
      <x:c r="AB96" s="14" t="str">
        <x:v>http://127.0.0.1:8788/fiche-032.html</x:v>
      </x:c>
      <x:c r="AC96" s="7" t="str">
        <x:v>Obtenir la version, la configuration, les modes, les mesures et les informations réglementaires.</x:v>
      </x:c>
      <x:c r="AD96" s="7"/>
      <x:c r="AE96" s="7" t="str"/>
    </x:row>
    <x:row r="97" ht="54" customHeight="1">
      <x:c r="A97" s="7" t="str">
        <x:v>TALOS 94 semi-automatique</x:v>
      </x:c>
      <x:c r="B97" s="7" t="str">
        <x:v>Fadini</x:v>
      </x:c>
      <x:c r="C97" s="7" t="str">
        <x:v>FADINI</x:v>
      </x:c>
      <x:c r="D97" s="7" t="str">
        <x:v>Bornes semi-automatiques · Gammes coordonnées</x:v>
      </x:c>
      <x:c r="E97" s="7" t="str">
        <x:v>Nature à préciser</x:v>
      </x:c>
      <x:c r="F97" s="7" t="str">
        <x:v>Périmètre à confirmer</x:v>
      </x:c>
      <x:c r="G97" s="7" t="str">
        <x:v>À vérifier</x:v>
      </x:c>
      <x:c r="H97" s="7" t="str"/>
      <x:c r="I97" s="7" t="str">
        <x:v>Mode, configuration et preuves énergétiques complètes non établis pour cette référence.</x:v>
      </x:c>
      <x:c r="J97" s="7" t="str"/>
      <x:c r="K97" s="15"/>
      <x:c r="L97" s="15" t="str"/>
      <x:c r="M97" s="15"/>
      <x:c r="N97" s="15"/>
      <x:c r="O97" s="15"/>
      <x:c r="P97" s="7" t="str"/>
      <x:c r="Q97" s="15"/>
      <x:c r="R97" s="7" t="str">
        <x:f>IF(AND(ISNUMBER(K97),ISNUMBER(Q97)),IF(K97&lt;=Q97,"Valeur ≤ seuil","Valeur &gt; seuil"),"")</x:f>
      </x:c>
      <x:c r="S97" s="15"/>
      <x:c r="T97" s="7" t="str">
        <x:f>IF(AND(ISNUMBER(K97),ISNUMBER(S97)),IF(K97&lt;=S97,"Valeur ≤ seuil","Valeur &gt; seuil"),"")</x:f>
      </x:c>
      <x:c r="U97" s="7"/>
      <x:c r="V97" s="7" t="str"/>
      <x:c r="W97" s="14" t="str"/>
      <x:c r="X97" s="7" t="str"/>
      <x:c r="Y97" s="13" t="d">
        <x:v>2026-10-25T12:00:00.000Z</x:v>
      </x:c>
      <x:c r="Z97" s="14" t="str">
        <x:v>https://www.fadini.net/fr/produits</x:v>
      </x:c>
      <x:c r="AA97" s="14" t="str">
        <x:v>http://127.0.0.1:8788/reference-77295b23eb3c4d.html</x:v>
      </x:c>
      <x:c r="AB97" s="14" t="str">
        <x:v>http://127.0.0.1:8788/fiche-032.html</x:v>
      </x:c>
      <x:c r="AC97" s="7" t="str">
        <x:v>Obtenir la version, la configuration, les modes, les mesures et les informations réglementaires.</x:v>
      </x:c>
      <x:c r="AD97" s="7"/>
      <x:c r="AE97" s="7" t="str"/>
    </x:row>
    <x:row r="98" ht="54" customHeight="1">
      <x:c r="A98" s="7" t="str">
        <x:v>POSTO 20 / POSTO 22</x:v>
      </x:c>
      <x:c r="B98" s="7" t="str">
        <x:v>Fadini</x:v>
      </x:c>
      <x:c r="C98" s="7" t="str">
        <x:v>FADINI</x:v>
      </x:c>
      <x:c r="D98" s="7" t="str">
        <x:v>Bornes amovibles · Accès exceptionnel</x:v>
      </x:c>
      <x:c r="E98" s="7" t="str">
        <x:v>Nature à préciser</x:v>
      </x:c>
      <x:c r="F98" s="7" t="str">
        <x:v>Périmètre à confirmer</x:v>
      </x:c>
      <x:c r="G98" s="7" t="str">
        <x:v>À vérifier</x:v>
      </x:c>
      <x:c r="H98" s="7" t="str"/>
      <x:c r="I98" s="7" t="str">
        <x:v>Mode, configuration et preuves énergétiques complètes non établis pour cette référence.</x:v>
      </x:c>
      <x:c r="J98" s="7" t="str"/>
      <x:c r="K98" s="15"/>
      <x:c r="L98" s="15" t="str"/>
      <x:c r="M98" s="15"/>
      <x:c r="N98" s="15"/>
      <x:c r="O98" s="15"/>
      <x:c r="P98" s="7" t="str"/>
      <x:c r="Q98" s="15"/>
      <x:c r="R98" s="7" t="str">
        <x:f>IF(AND(ISNUMBER(K98),ISNUMBER(Q98)),IF(K98&lt;=Q98,"Valeur ≤ seuil","Valeur &gt; seuil"),"")</x:f>
      </x:c>
      <x:c r="S98" s="15"/>
      <x:c r="T98" s="7" t="str">
        <x:f>IF(AND(ISNUMBER(K98),ISNUMBER(S98)),IF(K98&lt;=S98,"Valeur ≤ seuil","Valeur &gt; seuil"),"")</x:f>
      </x:c>
      <x:c r="U98" s="7"/>
      <x:c r="V98" s="7" t="str"/>
      <x:c r="W98" s="14" t="str"/>
      <x:c r="X98" s="7" t="str"/>
      <x:c r="Y98" s="13" t="d">
        <x:v>2026-10-25T12:00:00.000Z</x:v>
      </x:c>
      <x:c r="Z98" s="14" t="str">
        <x:v>https://www.fadini.net/fr/produits/bornes-amovibles</x:v>
      </x:c>
      <x:c r="AA98" s="14" t="str">
        <x:v>http://127.0.0.1:8788/reference-356501730a215b.html</x:v>
      </x:c>
      <x:c r="AB98" s="14" t="str">
        <x:v>http://127.0.0.1:8788/fiche-033.html</x:v>
      </x:c>
      <x:c r="AC98" s="7" t="str">
        <x:v>Obtenir la version, la configuration, les modes, les mesures et les informations réglementaires.</x:v>
      </x:c>
      <x:c r="AD98" s="7"/>
      <x:c r="AE98" s="7" t="str"/>
    </x:row>
    <x:row r="99" ht="54" customHeight="1">
      <x:c r="A99" s="7" t="str">
        <x:v>SIBLI 17</x:v>
      </x:c>
      <x:c r="B99" s="7" t="str">
        <x:v>Fadini</x:v>
      </x:c>
      <x:c r="C99" s="7" t="str">
        <x:v>FADINI</x:v>
      </x:c>
      <x:c r="D99" s="7" t="str">
        <x:v>Bornes amovibles · Accès exceptionnel</x:v>
      </x:c>
      <x:c r="E99" s="7" t="str">
        <x:v>Nature à préciser</x:v>
      </x:c>
      <x:c r="F99" s="7" t="str">
        <x:v>Périmètre à confirmer</x:v>
      </x:c>
      <x:c r="G99" s="7" t="str">
        <x:v>À vérifier</x:v>
      </x:c>
      <x:c r="H99" s="7" t="str"/>
      <x:c r="I99" s="7" t="str">
        <x:v>Mode, configuration et preuves énergétiques complètes non établis pour cette référence.</x:v>
      </x:c>
      <x:c r="J99" s="7" t="str"/>
      <x:c r="K99" s="15"/>
      <x:c r="L99" s="15" t="str"/>
      <x:c r="M99" s="15"/>
      <x:c r="N99" s="15"/>
      <x:c r="O99" s="15"/>
      <x:c r="P99" s="7" t="str"/>
      <x:c r="Q99" s="15"/>
      <x:c r="R99" s="7" t="str">
        <x:f>IF(AND(ISNUMBER(K99),ISNUMBER(Q99)),IF(K99&lt;=Q99,"Valeur ≤ seuil","Valeur &gt; seuil"),"")</x:f>
      </x:c>
      <x:c r="S99" s="15"/>
      <x:c r="T99" s="7" t="str">
        <x:f>IF(AND(ISNUMBER(K99),ISNUMBER(S99)),IF(K99&lt;=S99,"Valeur ≤ seuil","Valeur &gt; seuil"),"")</x:f>
      </x:c>
      <x:c r="U99" s="7"/>
      <x:c r="V99" s="7" t="str"/>
      <x:c r="W99" s="14" t="str"/>
      <x:c r="X99" s="7" t="str"/>
      <x:c r="Y99" s="13" t="d">
        <x:v>2026-10-25T12:00:00.000Z</x:v>
      </x:c>
      <x:c r="Z99" s="14" t="str">
        <x:v>https://www.fadini.net/fr/produits/bornes-amovibles</x:v>
      </x:c>
      <x:c r="AA99" s="14" t="str">
        <x:v>http://127.0.0.1:8788/reference-bcd6444d613a98.html</x:v>
      </x:c>
      <x:c r="AB99" s="14" t="str">
        <x:v>http://127.0.0.1:8788/fiche-033.html</x:v>
      </x:c>
      <x:c r="AC99" s="7" t="str">
        <x:v>Obtenir la version, la configuration, les modes, les mesures et les informations réglementaires.</x:v>
      </x:c>
      <x:c r="AD99" s="7"/>
      <x:c r="AE99" s="7" t="str"/>
    </x:row>
    <x:row r="100" ht="54" customHeight="1">
      <x:c r="A100" s="7" t="str">
        <x:v>STRAMARI 2320</x:v>
      </x:c>
      <x:c r="B100" s="7" t="str">
        <x:v>Fadini</x:v>
      </x:c>
      <x:c r="C100" s="7" t="str">
        <x:v>FADINI</x:v>
      </x:c>
      <x:c r="D100" s="7" t="str">
        <x:v>Bornes amovibles · Accès exceptionnel</x:v>
      </x:c>
      <x:c r="E100" s="7" t="str">
        <x:v>Nature à préciser</x:v>
      </x:c>
      <x:c r="F100" s="7" t="str">
        <x:v>Périmètre à confirmer</x:v>
      </x:c>
      <x:c r="G100" s="7" t="str">
        <x:v>À vérifier</x:v>
      </x:c>
      <x:c r="H100" s="7" t="str"/>
      <x:c r="I100" s="7" t="str">
        <x:v>Mode, configuration et preuves énergétiques complètes non établis pour cette référence.</x:v>
      </x:c>
      <x:c r="J100" s="7" t="str"/>
      <x:c r="K100" s="15"/>
      <x:c r="L100" s="15" t="str"/>
      <x:c r="M100" s="15"/>
      <x:c r="N100" s="15"/>
      <x:c r="O100" s="15"/>
      <x:c r="P100" s="7" t="str"/>
      <x:c r="Q100" s="15"/>
      <x:c r="R100" s="7" t="str">
        <x:f>IF(AND(ISNUMBER(K100),ISNUMBER(Q100)),IF(K100&lt;=Q100,"Valeur ≤ seuil","Valeur &gt; seuil"),"")</x:f>
      </x:c>
      <x:c r="S100" s="15"/>
      <x:c r="T100" s="7" t="str">
        <x:f>IF(AND(ISNUMBER(K100),ISNUMBER(S100)),IF(K100&lt;=S100,"Valeur ≤ seuil","Valeur &gt; seuil"),"")</x:f>
      </x:c>
      <x:c r="U100" s="7"/>
      <x:c r="V100" s="7" t="str"/>
      <x:c r="W100" s="14" t="str"/>
      <x:c r="X100" s="7" t="str"/>
      <x:c r="Y100" s="13" t="d">
        <x:v>2026-10-25T12:00:00.000Z</x:v>
      </x:c>
      <x:c r="Z100" s="14" t="str">
        <x:v>https://www.fadini.net/fr/produits/bornes-amovibles</x:v>
      </x:c>
      <x:c r="AA100" s="14" t="str">
        <x:v>http://127.0.0.1:8788/reference-059cc138228c27.html</x:v>
      </x:c>
      <x:c r="AB100" s="14" t="str">
        <x:v>http://127.0.0.1:8788/fiche-033.html</x:v>
      </x:c>
      <x:c r="AC100" s="7" t="str">
        <x:v>Obtenir la version, la configuration, les modes, les mesures et les informations réglementaires.</x:v>
      </x:c>
      <x:c r="AD100" s="7"/>
      <x:c r="AE100" s="7" t="str"/>
    </x:row>
    <x:row r="101" ht="54" customHeight="1">
      <x:c r="A101" s="7" t="str">
        <x:v>VIMARI 2316</x:v>
      </x:c>
      <x:c r="B101" s="7" t="str">
        <x:v>Fadini</x:v>
      </x:c>
      <x:c r="C101" s="7" t="str">
        <x:v>FADINI</x:v>
      </x:c>
      <x:c r="D101" s="7" t="str">
        <x:v>Bornes amovibles · Accès exceptionnel</x:v>
      </x:c>
      <x:c r="E101" s="7" t="str">
        <x:v>Nature à préciser</x:v>
      </x:c>
      <x:c r="F101" s="7" t="str">
        <x:v>Périmètre à confirmer</x:v>
      </x:c>
      <x:c r="G101" s="7" t="str">
        <x:v>À vérifier</x:v>
      </x:c>
      <x:c r="H101" s="7" t="str"/>
      <x:c r="I101" s="7" t="str">
        <x:v>Mode, configuration et preuves énergétiques complètes non établis pour cette référence.</x:v>
      </x:c>
      <x:c r="J101" s="7" t="str"/>
      <x:c r="K101" s="15"/>
      <x:c r="L101" s="15" t="str"/>
      <x:c r="M101" s="15"/>
      <x:c r="N101" s="15"/>
      <x:c r="O101" s="15"/>
      <x:c r="P101" s="7" t="str"/>
      <x:c r="Q101" s="15"/>
      <x:c r="R101" s="7" t="str">
        <x:f>IF(AND(ISNUMBER(K101),ISNUMBER(Q101)),IF(K101&lt;=Q101,"Valeur ≤ seuil","Valeur &gt; seuil"),"")</x:f>
      </x:c>
      <x:c r="S101" s="15"/>
      <x:c r="T101" s="7" t="str">
        <x:f>IF(AND(ISNUMBER(K101),ISNUMBER(S101)),IF(K101&lt;=S101,"Valeur ≤ seuil","Valeur &gt; seuil"),"")</x:f>
      </x:c>
      <x:c r="U101" s="7"/>
      <x:c r="V101" s="7" t="str"/>
      <x:c r="W101" s="14" t="str"/>
      <x:c r="X101" s="7" t="str"/>
      <x:c r="Y101" s="13" t="d">
        <x:v>2026-10-25T12:00:00.000Z</x:v>
      </x:c>
      <x:c r="Z101" s="14" t="str">
        <x:v>https://www.fadini.net/fr/produits/bornes-amovibles</x:v>
      </x:c>
      <x:c r="AA101" s="14" t="str">
        <x:v>http://127.0.0.1:8788/reference-fcf973ce5a5a76.html</x:v>
      </x:c>
      <x:c r="AB101" s="14" t="str">
        <x:v>http://127.0.0.1:8788/fiche-033.html</x:v>
      </x:c>
      <x:c r="AC101" s="7" t="str">
        <x:v>Obtenir la version, la configuration, les modes, les mesures et les informations réglementaires.</x:v>
      </x:c>
      <x:c r="AD101" s="7"/>
      <x:c r="AE101" s="7" t="str"/>
    </x:row>
    <x:row r="102" ht="54" customHeight="1">
      <x:c r="A102" s="7" t="str">
        <x:v>CORAL fixe</x:v>
      </x:c>
      <x:c r="B102" s="7" t="str">
        <x:v>Fadini</x:v>
      </x:c>
      <x:c r="C102" s="7" t="str">
        <x:v>FADINI</x:v>
      </x:c>
      <x:c r="D102" s="7" t="str">
        <x:v>Bornes fixes · Composer une ligne de protection</x:v>
      </x:c>
      <x:c r="E102" s="7" t="str">
        <x:v>Nature à préciser</x:v>
      </x:c>
      <x:c r="F102" s="7" t="str">
        <x:v>Périmètre à confirmer</x:v>
      </x:c>
      <x:c r="G102" s="7" t="str">
        <x:v>À vérifier</x:v>
      </x:c>
      <x:c r="H102" s="7" t="str"/>
      <x:c r="I102" s="7" t="str">
        <x:v>Mode, configuration et preuves énergétiques complètes non établis pour cette référence.</x:v>
      </x:c>
      <x:c r="J102" s="7" t="str"/>
      <x:c r="K102" s="15"/>
      <x:c r="L102" s="15" t="str"/>
      <x:c r="M102" s="15"/>
      <x:c r="N102" s="15"/>
      <x:c r="O102" s="15"/>
      <x:c r="P102" s="7" t="str"/>
      <x:c r="Q102" s="15"/>
      <x:c r="R102" s="7" t="str">
        <x:f>IF(AND(ISNUMBER(K102),ISNUMBER(Q102)),IF(K102&lt;=Q102,"Valeur ≤ seuil","Valeur &gt; seuil"),"")</x:f>
      </x:c>
      <x:c r="S102" s="15"/>
      <x:c r="T102" s="7" t="str">
        <x:f>IF(AND(ISNUMBER(K102),ISNUMBER(S102)),IF(K102&lt;=S102,"Valeur ≤ seuil","Valeur &gt; seuil"),"")</x:f>
      </x:c>
      <x:c r="U102" s="7"/>
      <x:c r="V102" s="7" t="str"/>
      <x:c r="W102" s="14" t="str"/>
      <x:c r="X102" s="7" t="str"/>
      <x:c r="Y102" s="13" t="d">
        <x:v>2026-10-25T12:00:00.000Z</x:v>
      </x:c>
      <x:c r="Z102" s="14" t="str">
        <x:v>https://www.fadini.net/fr/produits/bornes-fixes</x:v>
      </x:c>
      <x:c r="AA102" s="14" t="str">
        <x:v>http://127.0.0.1:8788/reference-0318d6013455eb.html</x:v>
      </x:c>
      <x:c r="AB102" s="14" t="str">
        <x:v>http://127.0.0.1:8788/fiche-034.html</x:v>
      </x:c>
      <x:c r="AC102" s="7" t="str">
        <x:v>Obtenir la version, la configuration, les modes, les mesures et les informations réglementaires.</x:v>
      </x:c>
      <x:c r="AD102" s="7"/>
      <x:c r="AE102" s="7" t="str"/>
    </x:row>
    <x:row r="103" ht="54" customHeight="1">
      <x:c r="A103" s="7" t="str">
        <x:v>TALOS fixe</x:v>
      </x:c>
      <x:c r="B103" s="7" t="str">
        <x:v>Fadini</x:v>
      </x:c>
      <x:c r="C103" s="7" t="str">
        <x:v>FADINI</x:v>
      </x:c>
      <x:c r="D103" s="7" t="str">
        <x:v>Bornes fixes · Composer une ligne de protection</x:v>
      </x:c>
      <x:c r="E103" s="7" t="str">
        <x:v>Nature à préciser</x:v>
      </x:c>
      <x:c r="F103" s="7" t="str">
        <x:v>Périmètre à confirmer</x:v>
      </x:c>
      <x:c r="G103" s="7" t="str">
        <x:v>À vérifier</x:v>
      </x:c>
      <x:c r="H103" s="7" t="str"/>
      <x:c r="I103" s="7" t="str">
        <x:v>Mode, configuration et preuves énergétiques complètes non établis pour cette référence.</x:v>
      </x:c>
      <x:c r="J103" s="7" t="str"/>
      <x:c r="K103" s="15"/>
      <x:c r="L103" s="15" t="str"/>
      <x:c r="M103" s="15"/>
      <x:c r="N103" s="15"/>
      <x:c r="O103" s="15"/>
      <x:c r="P103" s="7" t="str"/>
      <x:c r="Q103" s="15"/>
      <x:c r="R103" s="7" t="str">
        <x:f>IF(AND(ISNUMBER(K103),ISNUMBER(Q103)),IF(K103&lt;=Q103,"Valeur ≤ seuil","Valeur &gt; seuil"),"")</x:f>
      </x:c>
      <x:c r="S103" s="15"/>
      <x:c r="T103" s="7" t="str">
        <x:f>IF(AND(ISNUMBER(K103),ISNUMBER(S103)),IF(K103&lt;=S103,"Valeur ≤ seuil","Valeur &gt; seuil"),"")</x:f>
      </x:c>
      <x:c r="U103" s="7"/>
      <x:c r="V103" s="7" t="str"/>
      <x:c r="W103" s="14" t="str"/>
      <x:c r="X103" s="7" t="str"/>
      <x:c r="Y103" s="13" t="d">
        <x:v>2026-10-25T12:00:00.000Z</x:v>
      </x:c>
      <x:c r="Z103" s="14" t="str">
        <x:v>https://www.fadini.net/fr/produits/bornes-fixes</x:v>
      </x:c>
      <x:c r="AA103" s="14" t="str">
        <x:v>http://127.0.0.1:8788/reference-1d1fd91ce237de.html</x:v>
      </x:c>
      <x:c r="AB103" s="14" t="str">
        <x:v>http://127.0.0.1:8788/fiche-034.html</x:v>
      </x:c>
      <x:c r="AC103" s="7" t="str">
        <x:v>Obtenir la version, la configuration, les modes, les mesures et les informations réglementaires.</x:v>
      </x:c>
      <x:c r="AD103" s="7"/>
      <x:c r="AE103" s="7" t="str"/>
    </x:row>
    <x:row r="104" ht="54" customHeight="1">
      <x:c r="A104" s="7" t="str">
        <x:v>VIGILO fixe</x:v>
      </x:c>
      <x:c r="B104" s="7" t="str">
        <x:v>Fadini</x:v>
      </x:c>
      <x:c r="C104" s="7" t="str">
        <x:v>FADINI</x:v>
      </x:c>
      <x:c r="D104" s="7" t="str">
        <x:v>Bornes fixes · Composer une ligne de protection</x:v>
      </x:c>
      <x:c r="E104" s="7" t="str">
        <x:v>Nature à préciser</x:v>
      </x:c>
      <x:c r="F104" s="7" t="str">
        <x:v>Périmètre à confirmer</x:v>
      </x:c>
      <x:c r="G104" s="7" t="str">
        <x:v>À vérifier</x:v>
      </x:c>
      <x:c r="H104" s="7" t="str"/>
      <x:c r="I104" s="7" t="str">
        <x:v>Mode, configuration et preuves énergétiques complètes non établis pour cette référence.</x:v>
      </x:c>
      <x:c r="J104" s="7" t="str"/>
      <x:c r="K104" s="15"/>
      <x:c r="L104" s="15" t="str"/>
      <x:c r="M104" s="15"/>
      <x:c r="N104" s="15"/>
      <x:c r="O104" s="15"/>
      <x:c r="P104" s="7" t="str"/>
      <x:c r="Q104" s="15"/>
      <x:c r="R104" s="7" t="str">
        <x:f>IF(AND(ISNUMBER(K104),ISNUMBER(Q104)),IF(K104&lt;=Q104,"Valeur ≤ seuil","Valeur &gt; seuil"),"")</x:f>
      </x:c>
      <x:c r="S104" s="15"/>
      <x:c r="T104" s="7" t="str">
        <x:f>IF(AND(ISNUMBER(K104),ISNUMBER(S104)),IF(K104&lt;=S104,"Valeur ≤ seuil","Valeur &gt; seuil"),"")</x:f>
      </x:c>
      <x:c r="U104" s="7"/>
      <x:c r="V104" s="7" t="str"/>
      <x:c r="W104" s="14" t="str"/>
      <x:c r="X104" s="7" t="str"/>
      <x:c r="Y104" s="13" t="d">
        <x:v>2026-10-25T12:00:00.000Z</x:v>
      </x:c>
      <x:c r="Z104" s="14" t="str">
        <x:v>https://www.fadini.net/fr/produits/bornes-fixes</x:v>
      </x:c>
      <x:c r="AA104" s="14" t="str">
        <x:v>http://127.0.0.1:8788/reference-aeb1201d2a6258.html</x:v>
      </x:c>
      <x:c r="AB104" s="14" t="str">
        <x:v>http://127.0.0.1:8788/fiche-034.html</x:v>
      </x:c>
      <x:c r="AC104" s="7" t="str">
        <x:v>Obtenir la version, la configuration, les modes, les mesures et les informations réglementaires.</x:v>
      </x:c>
      <x:c r="AD104" s="7"/>
      <x:c r="AE104" s="7" t="str"/>
    </x:row>
    <x:row r="105" ht="54" customHeight="1">
      <x:c r="A105" s="7" t="str">
        <x:v>F3452L</x:v>
      </x:c>
      <x:c r="B105" s="7" t="str">
        <x:v>Fadini</x:v>
      </x:c>
      <x:c r="C105" s="7" t="str">
        <x:v>FADINI</x:v>
      </x:c>
      <x:c r="D105" s="7" t="str">
        <x:v>VISUAL 344 · Colonnes de service</x:v>
      </x:c>
      <x:c r="E105" s="7" t="str">
        <x:v>Nature à préciser</x:v>
      </x:c>
      <x:c r="F105" s="7" t="str">
        <x:v>Périmètre à confirmer</x:v>
      </x:c>
      <x:c r="G105" s="7" t="str">
        <x:v>À vérifier</x:v>
      </x:c>
      <x:c r="H105" s="7" t="str"/>
      <x:c r="I105" s="7" t="str">
        <x:v>Mode, configuration et preuves énergétiques complètes non établis pour cette référence.</x:v>
      </x:c>
      <x:c r="J105" s="7" t="str"/>
      <x:c r="K105" s="15"/>
      <x:c r="L105" s="15" t="str"/>
      <x:c r="M105" s="15"/>
      <x:c r="N105" s="15"/>
      <x:c r="O105" s="15"/>
      <x:c r="P105" s="7" t="str"/>
      <x:c r="Q105" s="15"/>
      <x:c r="R105" s="7" t="str">
        <x:f>IF(AND(ISNUMBER(K105),ISNUMBER(Q105)),IF(K105&lt;=Q105,"Valeur ≤ seuil","Valeur &gt; seuil"),"")</x:f>
      </x:c>
      <x:c r="S105" s="15"/>
      <x:c r="T105" s="7" t="str">
        <x:f>IF(AND(ISNUMBER(K105),ISNUMBER(S105)),IF(K105&lt;=S105,"Valeur ≤ seuil","Valeur &gt; seuil"),"")</x:f>
      </x:c>
      <x:c r="U105" s="7"/>
      <x:c r="V105" s="7" t="str"/>
      <x:c r="W105" s="14" t="str"/>
      <x:c r="X105" s="7" t="str"/>
      <x:c r="Y105" s="13" t="d">
        <x:v>2026-10-25T12:00:00.000Z</x:v>
      </x:c>
      <x:c r="Z105" s="14" t="str">
        <x:v>https://www.fadini.net/fr/produits</x:v>
      </x:c>
      <x:c r="AA105" s="14" t="str">
        <x:v>http://127.0.0.1:8788/reference-c542ba8c6ac67e.html</x:v>
      </x:c>
      <x:c r="AB105" s="14" t="str">
        <x:v>http://127.0.0.1:8788/fiche-035.html</x:v>
      </x:c>
      <x:c r="AC105" s="7" t="str">
        <x:v>Obtenir la version, la configuration, les modes, les mesures et les informations réglementaires.</x:v>
      </x:c>
      <x:c r="AD105" s="7"/>
      <x:c r="AE105" s="7" t="str"/>
    </x:row>
    <x:row r="106" ht="54" customHeight="1">
      <x:c r="A106" s="7" t="str">
        <x:v>F3456L</x:v>
      </x:c>
      <x:c r="B106" s="7" t="str">
        <x:v>Fadini</x:v>
      </x:c>
      <x:c r="C106" s="7" t="str">
        <x:v>FADINI</x:v>
      </x:c>
      <x:c r="D106" s="7" t="str">
        <x:v>VISUAL 344 · Colonnes de service</x:v>
      </x:c>
      <x:c r="E106" s="7" t="str">
        <x:v>Nature à préciser</x:v>
      </x:c>
      <x:c r="F106" s="7" t="str">
        <x:v>Périmètre à confirmer</x:v>
      </x:c>
      <x:c r="G106" s="7" t="str">
        <x:v>À vérifier</x:v>
      </x:c>
      <x:c r="H106" s="7" t="str"/>
      <x:c r="I106" s="7" t="str">
        <x:v>Mode, configuration et preuves énergétiques complètes non établis pour cette référence.</x:v>
      </x:c>
      <x:c r="J106" s="7" t="str"/>
      <x:c r="K106" s="15"/>
      <x:c r="L106" s="15" t="str"/>
      <x:c r="M106" s="15"/>
      <x:c r="N106" s="15"/>
      <x:c r="O106" s="15"/>
      <x:c r="P106" s="7" t="str"/>
      <x:c r="Q106" s="15"/>
      <x:c r="R106" s="7" t="str">
        <x:f>IF(AND(ISNUMBER(K106),ISNUMBER(Q106)),IF(K106&lt;=Q106,"Valeur ≤ seuil","Valeur &gt; seuil"),"")</x:f>
      </x:c>
      <x:c r="S106" s="15"/>
      <x:c r="T106" s="7" t="str">
        <x:f>IF(AND(ISNUMBER(K106),ISNUMBER(S106)),IF(K106&lt;=S106,"Valeur ≤ seuil","Valeur &gt; seuil"),"")</x:f>
      </x:c>
      <x:c r="U106" s="7"/>
      <x:c r="V106" s="7" t="str"/>
      <x:c r="W106" s="14" t="str"/>
      <x:c r="X106" s="7" t="str"/>
      <x:c r="Y106" s="13" t="d">
        <x:v>2026-10-25T12:00:00.000Z</x:v>
      </x:c>
      <x:c r="Z106" s="14" t="str">
        <x:v>https://www.fadini.net/fr/produits</x:v>
      </x:c>
      <x:c r="AA106" s="14" t="str">
        <x:v>http://127.0.0.1:8788/reference-f1db594e0877b1.html</x:v>
      </x:c>
      <x:c r="AB106" s="14" t="str">
        <x:v>http://127.0.0.1:8788/fiche-035.html</x:v>
      </x:c>
      <x:c r="AC106" s="7" t="str">
        <x:v>Obtenir la version, la configuration, les modes, les mesures et les informations réglementaires.</x:v>
      </x:c>
      <x:c r="AD106" s="7"/>
      <x:c r="AE106" s="7" t="str"/>
    </x:row>
    <x:row r="107" ht="54" customHeight="1">
      <x:c r="A107" s="7" t="str">
        <x:v>F3462L</x:v>
      </x:c>
      <x:c r="B107" s="7" t="str">
        <x:v>Fadini</x:v>
      </x:c>
      <x:c r="C107" s="7" t="str">
        <x:v>FADINI</x:v>
      </x:c>
      <x:c r="D107" s="7" t="str">
        <x:v>VISUAL 344 · Colonnes de service</x:v>
      </x:c>
      <x:c r="E107" s="7" t="str">
        <x:v>Nature à préciser</x:v>
      </x:c>
      <x:c r="F107" s="7" t="str">
        <x:v>Périmètre à confirmer</x:v>
      </x:c>
      <x:c r="G107" s="7" t="str">
        <x:v>À vérifier</x:v>
      </x:c>
      <x:c r="H107" s="7" t="str"/>
      <x:c r="I107" s="7" t="str">
        <x:v>Mode, configuration et preuves énergétiques complètes non établis pour cette référence.</x:v>
      </x:c>
      <x:c r="J107" s="7" t="str"/>
      <x:c r="K107" s="15"/>
      <x:c r="L107" s="15" t="str"/>
      <x:c r="M107" s="15"/>
      <x:c r="N107" s="15"/>
      <x:c r="O107" s="15"/>
      <x:c r="P107" s="7" t="str"/>
      <x:c r="Q107" s="15"/>
      <x:c r="R107" s="7" t="str">
        <x:f>IF(AND(ISNUMBER(K107),ISNUMBER(Q107)),IF(K107&lt;=Q107,"Valeur ≤ seuil","Valeur &gt; seuil"),"")</x:f>
      </x:c>
      <x:c r="S107" s="15"/>
      <x:c r="T107" s="7" t="str">
        <x:f>IF(AND(ISNUMBER(K107),ISNUMBER(S107)),IF(K107&lt;=S107,"Valeur ≤ seuil","Valeur &gt; seuil"),"")</x:f>
      </x:c>
      <x:c r="U107" s="7"/>
      <x:c r="V107" s="7" t="str"/>
      <x:c r="W107" s="14" t="str"/>
      <x:c r="X107" s="7" t="str"/>
      <x:c r="Y107" s="13" t="d">
        <x:v>2026-10-25T12:00:00.000Z</x:v>
      </x:c>
      <x:c r="Z107" s="14" t="str">
        <x:v>https://www.fadini.net/fr/produits</x:v>
      </x:c>
      <x:c r="AA107" s="14" t="str">
        <x:v>http://127.0.0.1:8788/reference-0571cac5553137.html</x:v>
      </x:c>
      <x:c r="AB107" s="14" t="str">
        <x:v>http://127.0.0.1:8788/fiche-035.html</x:v>
      </x:c>
      <x:c r="AC107" s="7" t="str">
        <x:v>Obtenir la version, la configuration, les modes, les mesures et les informations réglementaires.</x:v>
      </x:c>
      <x:c r="AD107" s="7"/>
      <x:c r="AE107" s="7" t="str"/>
    </x:row>
    <x:row r="108" ht="54" customHeight="1">
      <x:c r="A108" s="7" t="str">
        <x:v>Accessoires Fadini</x:v>
      </x:c>
      <x:c r="B108" s="7" t="str">
        <x:v>Fadini</x:v>
      </x:c>
      <x:c r="C108" s="7" t="str">
        <x:v>FADINI</x:v>
      </x:c>
      <x:c r="D108" s="7" t="str">
        <x:v>Commande des bornes · Coffrets et interfaces</x:v>
      </x:c>
      <x:c r="E108" s="7" t="str">
        <x:v>Nature à préciser</x:v>
      </x:c>
      <x:c r="F108" s="7" t="str">
        <x:v>Périmètre à confirmer</x:v>
      </x:c>
      <x:c r="G108" s="7" t="str">
        <x:v>À vérifier</x:v>
      </x:c>
      <x:c r="H108" s="7" t="str"/>
      <x:c r="I108" s="7" t="str">
        <x:v>Mode, configuration et preuves énergétiques complètes non établis pour cette référence.</x:v>
      </x:c>
      <x:c r="J108" s="7" t="str"/>
      <x:c r="K108" s="15"/>
      <x:c r="L108" s="15" t="str"/>
      <x:c r="M108" s="15"/>
      <x:c r="N108" s="15"/>
      <x:c r="O108" s="15"/>
      <x:c r="P108" s="7" t="str"/>
      <x:c r="Q108" s="15"/>
      <x:c r="R108" s="7" t="str">
        <x:f>IF(AND(ISNUMBER(K108),ISNUMBER(Q108)),IF(K108&lt;=Q108,"Valeur ≤ seuil","Valeur &gt; seuil"),"")</x:f>
      </x:c>
      <x:c r="S108" s="15"/>
      <x:c r="T108" s="7" t="str">
        <x:f>IF(AND(ISNUMBER(K108),ISNUMBER(S108)),IF(K108&lt;=S108,"Valeur ≤ seuil","Valeur &gt; seuil"),"")</x:f>
      </x:c>
      <x:c r="U108" s="7"/>
      <x:c r="V108" s="7" t="str"/>
      <x:c r="W108" s="14" t="str"/>
      <x:c r="X108" s="7" t="str"/>
      <x:c r="Y108" s="13" t="d">
        <x:v>2026-10-25T12:00:00.000Z</x:v>
      </x:c>
      <x:c r="Z108" s="14" t="str">
        <x:v>https://www.fadini.net/fr/produits</x:v>
      </x:c>
      <x:c r="AA108" s="14" t="str">
        <x:v>http://127.0.0.1:8788/reference-78465454109ebe.html</x:v>
      </x:c>
      <x:c r="AB108" s="14" t="str">
        <x:v>http://127.0.0.1:8788/fiche-036.html</x:v>
      </x:c>
      <x:c r="AC108" s="7" t="str">
        <x:v>Obtenir la version, la configuration, les modes, les mesures et les informations réglementaires.</x:v>
      </x:c>
      <x:c r="AD108" s="7"/>
      <x:c r="AE108" s="7" t="str"/>
    </x:row>
    <x:row r="109" ht="54" customHeight="1">
      <x:c r="A109" s="7" t="str">
        <x:v>ELPRO S20</x:v>
      </x:c>
      <x:c r="B109" s="7" t="str">
        <x:v>Fadini</x:v>
      </x:c>
      <x:c r="C109" s="7" t="str">
        <x:v>FADINI</x:v>
      </x:c>
      <x:c r="D109" s="7" t="str">
        <x:v>Commande des bornes · Coffrets et interfaces</x:v>
      </x:c>
      <x:c r="E109" s="7" t="str">
        <x:v>Nature à préciser</x:v>
      </x:c>
      <x:c r="F109" s="7" t="str">
        <x:v>Périmètre à confirmer</x:v>
      </x:c>
      <x:c r="G109" s="7" t="str">
        <x:v>À vérifier</x:v>
      </x:c>
      <x:c r="H109" s="7" t="str"/>
      <x:c r="I109" s="7" t="str">
        <x:v>Mode, configuration et preuves énergétiques complètes non établis pour cette référence.</x:v>
      </x:c>
      <x:c r="J109" s="7" t="str"/>
      <x:c r="K109" s="15"/>
      <x:c r="L109" s="15" t="str"/>
      <x:c r="M109" s="15"/>
      <x:c r="N109" s="15"/>
      <x:c r="O109" s="15"/>
      <x:c r="P109" s="7" t="str"/>
      <x:c r="Q109" s="15"/>
      <x:c r="R109" s="7" t="str">
        <x:f>IF(AND(ISNUMBER(K109),ISNUMBER(Q109)),IF(K109&lt;=Q109,"Valeur ≤ seuil","Valeur &gt; seuil"),"")</x:f>
      </x:c>
      <x:c r="S109" s="15"/>
      <x:c r="T109" s="7" t="str">
        <x:f>IF(AND(ISNUMBER(K109),ISNUMBER(S109)),IF(K109&lt;=S109,"Valeur ≤ seuil","Valeur &gt; seuil"),"")</x:f>
      </x:c>
      <x:c r="U109" s="7"/>
      <x:c r="V109" s="7" t="str"/>
      <x:c r="W109" s="14" t="str"/>
      <x:c r="X109" s="7" t="str"/>
      <x:c r="Y109" s="13" t="d">
        <x:v>2026-10-25T12:00:00.000Z</x:v>
      </x:c>
      <x:c r="Z109" s="14" t="str">
        <x:v>https://www.fadini.net/fr/produits</x:v>
      </x:c>
      <x:c r="AA109" s="14" t="str">
        <x:v>http://127.0.0.1:8788/reference-fa3863a9807024.html</x:v>
      </x:c>
      <x:c r="AB109" s="14" t="str">
        <x:v>http://127.0.0.1:8788/fiche-036.html</x:v>
      </x:c>
      <x:c r="AC109" s="7" t="str">
        <x:v>Obtenir la version, la configuration, les modes, les mesures et les informations réglementaires.</x:v>
      </x:c>
      <x:c r="AD109" s="7"/>
      <x:c r="AE109" s="7" t="str"/>
    </x:row>
    <x:row r="110" ht="54" customHeight="1">
      <x:c r="A110" s="7" t="str">
        <x:v>ELPRO S40</x:v>
      </x:c>
      <x:c r="B110" s="7" t="str">
        <x:v>Fadini</x:v>
      </x:c>
      <x:c r="C110" s="7" t="str">
        <x:v>FADINI</x:v>
      </x:c>
      <x:c r="D110" s="7" t="str">
        <x:v>Commande des bornes · Coffrets et interfaces</x:v>
      </x:c>
      <x:c r="E110" s="7" t="str">
        <x:v>Nature à préciser</x:v>
      </x:c>
      <x:c r="F110" s="7" t="str">
        <x:v>Périmètre à confirmer</x:v>
      </x:c>
      <x:c r="G110" s="7" t="str">
        <x:v>À vérifier</x:v>
      </x:c>
      <x:c r="H110" s="7" t="str"/>
      <x:c r="I110" s="7" t="str">
        <x:v>Mode, configuration et preuves énergétiques complètes non établis pour cette référence.</x:v>
      </x:c>
      <x:c r="J110" s="7" t="str"/>
      <x:c r="K110" s="15"/>
      <x:c r="L110" s="15" t="str"/>
      <x:c r="M110" s="15"/>
      <x:c r="N110" s="15"/>
      <x:c r="O110" s="15"/>
      <x:c r="P110" s="7" t="str"/>
      <x:c r="Q110" s="15"/>
      <x:c r="R110" s="7" t="str">
        <x:f>IF(AND(ISNUMBER(K110),ISNUMBER(Q110)),IF(K110&lt;=Q110,"Valeur ≤ seuil","Valeur &gt; seuil"),"")</x:f>
      </x:c>
      <x:c r="S110" s="15"/>
      <x:c r="T110" s="7" t="str">
        <x:f>IF(AND(ISNUMBER(K110),ISNUMBER(S110)),IF(K110&lt;=S110,"Valeur ≤ seuil","Valeur &gt; seuil"),"")</x:f>
      </x:c>
      <x:c r="U110" s="7"/>
      <x:c r="V110" s="7" t="str"/>
      <x:c r="W110" s="14" t="str"/>
      <x:c r="X110" s="7" t="str"/>
      <x:c r="Y110" s="13" t="d">
        <x:v>2026-10-25T12:00:00.000Z</x:v>
      </x:c>
      <x:c r="Z110" s="14" t="str">
        <x:v>https://www.fadini.net/fr/produits</x:v>
      </x:c>
      <x:c r="AA110" s="14" t="str">
        <x:v>http://127.0.0.1:8788/reference-774483459d1196.html</x:v>
      </x:c>
      <x:c r="AB110" s="14" t="str">
        <x:v>http://127.0.0.1:8788/fiche-036.html</x:v>
      </x:c>
      <x:c r="AC110" s="7" t="str">
        <x:v>Obtenir la version, la configuration, les modes, les mesures et les informations réglementaires.</x:v>
      </x:c>
      <x:c r="AD110" s="7"/>
      <x:c r="AE110" s="7" t="str"/>
    </x:row>
    <x:row r="111" ht="54" customHeight="1">
      <x:c r="A111" s="7" t="str">
        <x:v>SE 5.15 / 5.20 / 5.24</x:v>
      </x:c>
      <x:c r="B111" s="7" t="str">
        <x:v>GfA ELEKTROMATEN</x:v>
      </x:c>
      <x:c r="C111" s="7" t="str">
        <x:v>GfA ELEKTROMATEN</x:v>
      </x:c>
      <x:c r="D111" s="7" t="str">
        <x:v>SE · Portes sectionnelles équilibrées</x:v>
      </x:c>
      <x:c r="E111" s="7" t="str">
        <x:v>Nature à préciser</x:v>
      </x:c>
      <x:c r="F111" s="7" t="str">
        <x:v>Périmètre à confirmer</x:v>
      </x:c>
      <x:c r="G111" s="7" t="str">
        <x:v>À vérifier</x:v>
      </x:c>
      <x:c r="H111" s="7" t="str"/>
      <x:c r="I111" s="7" t="str">
        <x:v>Mode, configuration et preuves énergétiques complètes non établis pour cette référence.</x:v>
      </x:c>
      <x:c r="J111" s="7" t="str"/>
      <x:c r="K111" s="15"/>
      <x:c r="L111" s="15" t="str"/>
      <x:c r="M111" s="15"/>
      <x:c r="N111" s="15"/>
      <x:c r="O111" s="15"/>
      <x:c r="P111" s="7" t="str"/>
      <x:c r="Q111" s="15"/>
      <x:c r="R111" s="7" t="str">
        <x:f>IF(AND(ISNUMBER(K111),ISNUMBER(Q111)),IF(K111&lt;=Q111,"Valeur ≤ seuil","Valeur &gt; seuil"),"")</x:f>
      </x:c>
      <x:c r="S111" s="15"/>
      <x:c r="T111" s="7" t="str">
        <x:f>IF(AND(ISNUMBER(K111),ISNUMBER(S111)),IF(K111&lt;=S111,"Valeur ≤ seuil","Valeur &gt; seuil"),"")</x:f>
      </x:c>
      <x:c r="U111" s="7"/>
      <x:c r="V111" s="7" t="str"/>
      <x:c r="W111" s="14" t="str"/>
      <x:c r="X111" s="7" t="str"/>
      <x:c r="Y111" s="13" t="d">
        <x:v>2026-10-25T12:00:00.000Z</x:v>
      </x:c>
      <x:c r="Z111" s="14" t="str">
        <x:v>https://gfa-elektromaten.com/fr-DE/downloads.html</x:v>
      </x:c>
      <x:c r="AA111" s="14" t="str">
        <x:v>http://127.0.0.1:8788/reference-9b565417da1280.html</x:v>
      </x:c>
      <x:c r="AB111" s="14" t="str">
        <x:v>http://127.0.0.1:8788/fiche-037.html</x:v>
      </x:c>
      <x:c r="AC111" s="7" t="str">
        <x:v>Obtenir la version, la configuration, les modes, les mesures et les informations réglementaires.</x:v>
      </x:c>
      <x:c r="AD111" s="7"/>
      <x:c r="AE111" s="7" t="str"/>
    </x:row>
    <x:row r="112" ht="54" customHeight="1">
      <x:c r="A112" s="7" t="str">
        <x:v>SE 9.15 / 9.20 / 9.24</x:v>
      </x:c>
      <x:c r="B112" s="7" t="str">
        <x:v>GfA ELEKTROMATEN</x:v>
      </x:c>
      <x:c r="C112" s="7" t="str">
        <x:v>GfA ELEKTROMATEN</x:v>
      </x:c>
      <x:c r="D112" s="7" t="str">
        <x:v>SE · Portes sectionnelles équilibrées</x:v>
      </x:c>
      <x:c r="E112" s="7" t="str">
        <x:v>Nature à préciser</x:v>
      </x:c>
      <x:c r="F112" s="7" t="str">
        <x:v>Périmètre à confirmer</x:v>
      </x:c>
      <x:c r="G112" s="7" t="str">
        <x:v>À vérifier</x:v>
      </x:c>
      <x:c r="H112" s="7" t="str"/>
      <x:c r="I112" s="7" t="str">
        <x:v>Mode, configuration et preuves énergétiques complètes non établis pour cette référence.</x:v>
      </x:c>
      <x:c r="J112" s="7" t="str"/>
      <x:c r="K112" s="15"/>
      <x:c r="L112" s="15" t="str"/>
      <x:c r="M112" s="15"/>
      <x:c r="N112" s="15"/>
      <x:c r="O112" s="15"/>
      <x:c r="P112" s="7" t="str"/>
      <x:c r="Q112" s="15"/>
      <x:c r="R112" s="7" t="str">
        <x:f>IF(AND(ISNUMBER(K112),ISNUMBER(Q112)),IF(K112&lt;=Q112,"Valeur ≤ seuil","Valeur &gt; seuil"),"")</x:f>
      </x:c>
      <x:c r="S112" s="15"/>
      <x:c r="T112" s="7" t="str">
        <x:f>IF(AND(ISNUMBER(K112),ISNUMBER(S112)),IF(K112&lt;=S112,"Valeur ≤ seuil","Valeur &gt; seuil"),"")</x:f>
      </x:c>
      <x:c r="U112" s="7"/>
      <x:c r="V112" s="7" t="str"/>
      <x:c r="W112" s="14" t="str"/>
      <x:c r="X112" s="7" t="str"/>
      <x:c r="Y112" s="13" t="d">
        <x:v>2026-10-25T12:00:00.000Z</x:v>
      </x:c>
      <x:c r="Z112" s="14" t="str">
        <x:v>https://gfa-elektromaten.com/fr-DE/downloads.html</x:v>
      </x:c>
      <x:c r="AA112" s="14" t="str">
        <x:v>http://127.0.0.1:8788/reference-0d140421263780.html</x:v>
      </x:c>
      <x:c r="AB112" s="14" t="str">
        <x:v>http://127.0.0.1:8788/fiche-037.html</x:v>
      </x:c>
      <x:c r="AC112" s="7" t="str">
        <x:v>Obtenir la version, la configuration, les modes, les mesures et les informations réglementaires.</x:v>
      </x:c>
      <x:c r="AD112" s="7"/>
      <x:c r="AE112" s="7" t="str"/>
    </x:row>
    <x:row r="113" ht="54" customHeight="1">
      <x:c r="A113" s="7" t="str">
        <x:v>SE 9.30</x:v>
      </x:c>
      <x:c r="B113" s="7" t="str">
        <x:v>GfA ELEKTROMATEN</x:v>
      </x:c>
      <x:c r="C113" s="7" t="str">
        <x:v>GfA ELEKTROMATEN</x:v>
      </x:c>
      <x:c r="D113" s="7" t="str">
        <x:v>SE · Portes sectionnelles équilibrées</x:v>
      </x:c>
      <x:c r="E113" s="7" t="str">
        <x:v>Nature à préciser</x:v>
      </x:c>
      <x:c r="F113" s="7" t="str">
        <x:v>Périmètre à confirmer</x:v>
      </x:c>
      <x:c r="G113" s="7" t="str">
        <x:v>À vérifier</x:v>
      </x:c>
      <x:c r="H113" s="7" t="str"/>
      <x:c r="I113" s="7" t="str">
        <x:v>Mode, configuration et preuves énergétiques complètes non établis pour cette référence.</x:v>
      </x:c>
      <x:c r="J113" s="7" t="str"/>
      <x:c r="K113" s="15"/>
      <x:c r="L113" s="15" t="str"/>
      <x:c r="M113" s="15"/>
      <x:c r="N113" s="15"/>
      <x:c r="O113" s="15"/>
      <x:c r="P113" s="7" t="str"/>
      <x:c r="Q113" s="15"/>
      <x:c r="R113" s="7" t="str">
        <x:f>IF(AND(ISNUMBER(K113),ISNUMBER(Q113)),IF(K113&lt;=Q113,"Valeur ≤ seuil","Valeur &gt; seuil"),"")</x:f>
      </x:c>
      <x:c r="S113" s="15"/>
      <x:c r="T113" s="7" t="str">
        <x:f>IF(AND(ISNUMBER(K113),ISNUMBER(S113)),IF(K113&lt;=S113,"Valeur ≤ seuil","Valeur &gt; seuil"),"")</x:f>
      </x:c>
      <x:c r="U113" s="7"/>
      <x:c r="V113" s="7" t="str"/>
      <x:c r="W113" s="14" t="str"/>
      <x:c r="X113" s="7" t="str"/>
      <x:c r="Y113" s="13" t="d">
        <x:v>2026-10-25T12:00:00.000Z</x:v>
      </x:c>
      <x:c r="Z113" s="14" t="str">
        <x:v>https://gfa-elektromaten.com/fr-DE/downloads.html</x:v>
      </x:c>
      <x:c r="AA113" s="14" t="str">
        <x:v>http://127.0.0.1:8788/reference-7f91cd14ec435a.html</x:v>
      </x:c>
      <x:c r="AB113" s="14" t="str">
        <x:v>http://127.0.0.1:8788/fiche-037.html</x:v>
      </x:c>
      <x:c r="AC113" s="7" t="str">
        <x:v>Obtenir la version, la configuration, les modes, les mesures et les informations réglementaires.</x:v>
      </x:c>
      <x:c r="AD113" s="7"/>
      <x:c r="AE113" s="7" t="str"/>
    </x:row>
    <x:row r="114" ht="54" customHeight="1">
      <x:c r="A114" s="7" t="str">
        <x:v>SE 5.24 WS</x:v>
      </x:c>
      <x:c r="B114" s="7" t="str">
        <x:v>GfA ELEKTROMATEN</x:v>
      </x:c>
      <x:c r="C114" s="7" t="str">
        <x:v>GfA ELEKTROMATEN</x:v>
      </x:c>
      <x:c r="D114" s="7" t="str">
        <x:v>SE · Monophasé et manœuvre de secours</x:v>
      </x:c>
      <x:c r="E114" s="7" t="str">
        <x:v>Nature à préciser</x:v>
      </x:c>
      <x:c r="F114" s="7" t="str">
        <x:v>Périmètre à confirmer</x:v>
      </x:c>
      <x:c r="G114" s="7" t="str">
        <x:v>À vérifier</x:v>
      </x:c>
      <x:c r="H114" s="7" t="str"/>
      <x:c r="I114" s="7" t="str">
        <x:v>Mode, configuration et preuves énergétiques complètes non établis pour cette référence.</x:v>
      </x:c>
      <x:c r="J114" s="7" t="str"/>
      <x:c r="K114" s="15"/>
      <x:c r="L114" s="15" t="str"/>
      <x:c r="M114" s="15"/>
      <x:c r="N114" s="15"/>
      <x:c r="O114" s="15"/>
      <x:c r="P114" s="7" t="str"/>
      <x:c r="Q114" s="15"/>
      <x:c r="R114" s="7" t="str">
        <x:f>IF(AND(ISNUMBER(K114),ISNUMBER(Q114)),IF(K114&lt;=Q114,"Valeur ≤ seuil","Valeur &gt; seuil"),"")</x:f>
      </x:c>
      <x:c r="S114" s="15"/>
      <x:c r="T114" s="7" t="str">
        <x:f>IF(AND(ISNUMBER(K114),ISNUMBER(S114)),IF(K114&lt;=S114,"Valeur ≤ seuil","Valeur &gt; seuil"),"")</x:f>
      </x:c>
      <x:c r="U114" s="7"/>
      <x:c r="V114" s="7" t="str"/>
      <x:c r="W114" s="14" t="str"/>
      <x:c r="X114" s="7" t="str"/>
      <x:c r="Y114" s="13" t="d">
        <x:v>2026-10-25T12:00:00.000Z</x:v>
      </x:c>
      <x:c r="Z114" s="14" t="str">
        <x:v>https://gfa-elektromaten.com/en-GB/products_SE.html#ELEKTROMATEN_SE-KG50-SE_5.24_WS</x:v>
      </x:c>
      <x:c r="AA114" s="14" t="str">
        <x:v>http://127.0.0.1:8788/reference-a202cfd006716c.html</x:v>
      </x:c>
      <x:c r="AB114" s="14" t="str">
        <x:v>http://127.0.0.1:8788/fiche-038.html</x:v>
      </x:c>
      <x:c r="AC114" s="7" t="str">
        <x:v>Obtenir la version, la configuration, les modes, les mesures et les informations réglementaires.</x:v>
      </x:c>
      <x:c r="AD114" s="7"/>
      <x:c r="AE114" s="7" t="str"/>
    </x:row>
    <x:row r="115" ht="54" customHeight="1">
      <x:c r="A115" s="7" t="str">
        <x:v>SE 9.15 WS / 9.20 WS</x:v>
      </x:c>
      <x:c r="B115" s="7" t="str">
        <x:v>GfA ELEKTROMATEN</x:v>
      </x:c>
      <x:c r="C115" s="7" t="str">
        <x:v>GfA ELEKTROMATEN</x:v>
      </x:c>
      <x:c r="D115" s="7" t="str">
        <x:v>SE · Monophasé et manœuvre de secours</x:v>
      </x:c>
      <x:c r="E115" s="7" t="str">
        <x:v>Nature à préciser</x:v>
      </x:c>
      <x:c r="F115" s="7" t="str">
        <x:v>Périmètre à confirmer</x:v>
      </x:c>
      <x:c r="G115" s="7" t="str">
        <x:v>À vérifier</x:v>
      </x:c>
      <x:c r="H115" s="7" t="str"/>
      <x:c r="I115" s="7" t="str">
        <x:v>Mode, configuration et preuves énergétiques complètes non établis pour cette référence.</x:v>
      </x:c>
      <x:c r="J115" s="7" t="str"/>
      <x:c r="K115" s="15"/>
      <x:c r="L115" s="15" t="str"/>
      <x:c r="M115" s="15"/>
      <x:c r="N115" s="15"/>
      <x:c r="O115" s="15"/>
      <x:c r="P115" s="7" t="str"/>
      <x:c r="Q115" s="15"/>
      <x:c r="R115" s="7" t="str">
        <x:f>IF(AND(ISNUMBER(K115),ISNUMBER(Q115)),IF(K115&lt;=Q115,"Valeur ≤ seuil","Valeur &gt; seuil"),"")</x:f>
      </x:c>
      <x:c r="S115" s="15"/>
      <x:c r="T115" s="7" t="str">
        <x:f>IF(AND(ISNUMBER(K115),ISNUMBER(S115)),IF(K115&lt;=S115,"Valeur ≤ seuil","Valeur &gt; seuil"),"")</x:f>
      </x:c>
      <x:c r="U115" s="7"/>
      <x:c r="V115" s="7" t="str"/>
      <x:c r="W115" s="14" t="str"/>
      <x:c r="X115" s="7" t="str"/>
      <x:c r="Y115" s="13" t="d">
        <x:v>2026-10-25T12:00:00.000Z</x:v>
      </x:c>
      <x:c r="Z115" s="14" t="str">
        <x:v>https://gfa-elektromaten.com/en-GB/products_SE.html#ELEKTROMATEN_SE-KG50-SE_5.24_WS</x:v>
      </x:c>
      <x:c r="AA115" s="14" t="str">
        <x:v>http://127.0.0.1:8788/reference-8213ad38313b55.html</x:v>
      </x:c>
      <x:c r="AB115" s="14" t="str">
        <x:v>http://127.0.0.1:8788/fiche-038.html</x:v>
      </x:c>
      <x:c r="AC115" s="7" t="str">
        <x:v>Obtenir la version, la configuration, les modes, les mesures et les informations réglementaires.</x:v>
      </x:c>
      <x:c r="AD115" s="7"/>
      <x:c r="AE115" s="7" t="str"/>
    </x:row>
    <x:row r="116" ht="54" customHeight="1">
      <x:c r="A116" s="7" t="str">
        <x:v>SK / NHK / ER</x:v>
      </x:c>
      <x:c r="B116" s="7" t="str">
        <x:v>GfA ELEKTROMATEN</x:v>
      </x:c>
      <x:c r="C116" s="7" t="str">
        <x:v>GfA ELEKTROMATEN</x:v>
      </x:c>
      <x:c r="D116" s="7" t="str">
        <x:v>SE · Monophasé et manœuvre de secours</x:v>
      </x:c>
      <x:c r="E116" s="7" t="str">
        <x:v>Nature à préciser</x:v>
      </x:c>
      <x:c r="F116" s="7" t="str">
        <x:v>Périmètre à confirmer</x:v>
      </x:c>
      <x:c r="G116" s="7" t="str">
        <x:v>À vérifier</x:v>
      </x:c>
      <x:c r="H116" s="7" t="str"/>
      <x:c r="I116" s="7" t="str">
        <x:v>Mode, configuration et preuves énergétiques complètes non établis pour cette référence.</x:v>
      </x:c>
      <x:c r="J116" s="7" t="str"/>
      <x:c r="K116" s="15"/>
      <x:c r="L116" s="15" t="str"/>
      <x:c r="M116" s="15"/>
      <x:c r="N116" s="15"/>
      <x:c r="O116" s="15"/>
      <x:c r="P116" s="7" t="str"/>
      <x:c r="Q116" s="15"/>
      <x:c r="R116" s="7" t="str">
        <x:f>IF(AND(ISNUMBER(K116),ISNUMBER(Q116)),IF(K116&lt;=Q116,"Valeur ≤ seuil","Valeur &gt; seuil"),"")</x:f>
      </x:c>
      <x:c r="S116" s="15"/>
      <x:c r="T116" s="7" t="str">
        <x:f>IF(AND(ISNUMBER(K116),ISNUMBER(S116)),IF(K116&lt;=S116,"Valeur ≤ seuil","Valeur &gt; seuil"),"")</x:f>
      </x:c>
      <x:c r="U116" s="7"/>
      <x:c r="V116" s="7" t="str"/>
      <x:c r="W116" s="14" t="str"/>
      <x:c r="X116" s="7" t="str"/>
      <x:c r="Y116" s="13" t="d">
        <x:v>2026-10-25T12:00:00.000Z</x:v>
      </x:c>
      <x:c r="Z116" s="14" t="str">
        <x:v>https://gfa-elektromaten.com/en-GB/products_SE.html#ELEKTROMATEN_SE-KG50-SE_5.24_WS</x:v>
      </x:c>
      <x:c r="AA116" s="14" t="str">
        <x:v>http://127.0.0.1:8788/reference-7d44521ffccbc9.html</x:v>
      </x:c>
      <x:c r="AB116" s="14" t="str">
        <x:v>http://127.0.0.1:8788/fiche-038.html</x:v>
      </x:c>
      <x:c r="AC116" s="7" t="str">
        <x:v>Obtenir la version, la configuration, les modes, les mesures et les informations réglementaires.</x:v>
      </x:c>
      <x:c r="AD116" s="7"/>
      <x:c r="AE116" s="7" t="str"/>
    </x:row>
    <x:row r="117" ht="54" customHeight="1">
      <x:c r="A117" s="7" t="str">
        <x:v>DES</x:v>
      </x:c>
      <x:c r="B117" s="7" t="str">
        <x:v>GfA ELEKTROMATEN</x:v>
      </x:c>
      <x:c r="C117" s="7" t="str">
        <x:v>GfA ELEKTROMATEN</x:v>
      </x:c>
      <x:c r="D117" s="7" t="str">
        <x:v>SE 8.60 FU · Variation de vitesse</x:v>
      </x:c>
      <x:c r="E117" s="7" t="str">
        <x:v>Nature à préciser</x:v>
      </x:c>
      <x:c r="F117" s="7" t="str">
        <x:v>Périmètre à confirmer</x:v>
      </x:c>
      <x:c r="G117" s="7" t="str">
        <x:v>À vérifier</x:v>
      </x:c>
      <x:c r="H117" s="7" t="str"/>
      <x:c r="I117" s="7" t="str">
        <x:v>Mode, configuration et preuves énergétiques complètes non établis pour cette référence.</x:v>
      </x:c>
      <x:c r="J117" s="7" t="str"/>
      <x:c r="K117" s="15"/>
      <x:c r="L117" s="15" t="str"/>
      <x:c r="M117" s="15"/>
      <x:c r="N117" s="15"/>
      <x:c r="O117" s="15"/>
      <x:c r="P117" s="7" t="str"/>
      <x:c r="Q117" s="15"/>
      <x:c r="R117" s="7" t="str">
        <x:f>IF(AND(ISNUMBER(K117),ISNUMBER(Q117)),IF(K117&lt;=Q117,"Valeur ≤ seuil","Valeur &gt; seuil"),"")</x:f>
      </x:c>
      <x:c r="S117" s="15"/>
      <x:c r="T117" s="7" t="str">
        <x:f>IF(AND(ISNUMBER(K117),ISNUMBER(S117)),IF(K117&lt;=S117,"Valeur ≤ seuil","Valeur &gt; seuil"),"")</x:f>
      </x:c>
      <x:c r="U117" s="7"/>
      <x:c r="V117" s="7" t="str"/>
      <x:c r="W117" s="14" t="str"/>
      <x:c r="X117" s="7" t="str"/>
      <x:c r="Y117" s="13" t="d">
        <x:v>2026-10-25T12:00:00.000Z</x:v>
      </x:c>
      <x:c r="Z117" s="14" t="str">
        <x:v>https://gfa-elektromaten.com/en-GB/products_SE.html#ELEKTROMATEN_SE_FI-SG40</x:v>
      </x:c>
      <x:c r="AA117" s="14" t="str">
        <x:v>http://127.0.0.1:8788/reference-bebda86670ddec.html</x:v>
      </x:c>
      <x:c r="AB117" s="14" t="str">
        <x:v>http://127.0.0.1:8788/fiche-039.html</x:v>
      </x:c>
      <x:c r="AC117" s="7" t="str">
        <x:v>Obtenir la version, la configuration, les modes, les mesures et les informations réglementaires.</x:v>
      </x:c>
      <x:c r="AD117" s="7"/>
      <x:c r="AE117" s="7" t="str"/>
    </x:row>
    <x:row r="118" ht="54" customHeight="1">
      <x:c r="A118" s="7" t="str">
        <x:v>SE 8.60 FU</x:v>
      </x:c>
      <x:c r="B118" s="7" t="str">
        <x:v>GfA ELEKTROMATEN</x:v>
      </x:c>
      <x:c r="C118" s="7" t="str">
        <x:v>GfA ELEKTROMATEN</x:v>
      </x:c>
      <x:c r="D118" s="7" t="str">
        <x:v>SE 8.60 FU · Variation de vitesse</x:v>
      </x:c>
      <x:c r="E118" s="7" t="str">
        <x:v>Nature à préciser</x:v>
      </x:c>
      <x:c r="F118" s="7" t="str">
        <x:v>Périmètre à confirmer</x:v>
      </x:c>
      <x:c r="G118" s="7" t="str">
        <x:v>À vérifier</x:v>
      </x:c>
      <x:c r="H118" s="7" t="str"/>
      <x:c r="I118" s="7" t="str">
        <x:v>Mode, configuration et preuves énergétiques complètes non établis pour cette référence.</x:v>
      </x:c>
      <x:c r="J118" s="7" t="str"/>
      <x:c r="K118" s="15"/>
      <x:c r="L118" s="15" t="str"/>
      <x:c r="M118" s="15"/>
      <x:c r="N118" s="15"/>
      <x:c r="O118" s="15"/>
      <x:c r="P118" s="7" t="str"/>
      <x:c r="Q118" s="15"/>
      <x:c r="R118" s="7" t="str">
        <x:f>IF(AND(ISNUMBER(K118),ISNUMBER(Q118)),IF(K118&lt;=Q118,"Valeur ≤ seuil","Valeur &gt; seuil"),"")</x:f>
      </x:c>
      <x:c r="S118" s="15"/>
      <x:c r="T118" s="7" t="str">
        <x:f>IF(AND(ISNUMBER(K118),ISNUMBER(S118)),IF(K118&lt;=S118,"Valeur ≤ seuil","Valeur &gt; seuil"),"")</x:f>
      </x:c>
      <x:c r="U118" s="7"/>
      <x:c r="V118" s="7" t="str"/>
      <x:c r="W118" s="14" t="str"/>
      <x:c r="X118" s="7" t="str"/>
      <x:c r="Y118" s="13" t="d">
        <x:v>2026-10-25T12:00:00.000Z</x:v>
      </x:c>
      <x:c r="Z118" s="14" t="str">
        <x:v>https://gfa-elektromaten.com/en-GB/products_SE.html#ELEKTROMATEN_SE_FI-SG40</x:v>
      </x:c>
      <x:c r="AA118" s="14" t="str">
        <x:v>http://127.0.0.1:8788/reference-0558de356f6749.html</x:v>
      </x:c>
      <x:c r="AB118" s="14" t="str">
        <x:v>http://127.0.0.1:8788/fiche-039.html</x:v>
      </x:c>
      <x:c r="AC118" s="7" t="str">
        <x:v>Obtenir la version, la configuration, les modes, les mesures et les informations réglementaires.</x:v>
      </x:c>
      <x:c r="AD118" s="7"/>
      <x:c r="AE118" s="7" t="str"/>
    </x:row>
    <x:row r="119" ht="54" customHeight="1">
      <x:c r="A119" s="7" t="str">
        <x:v>SG40</x:v>
      </x:c>
      <x:c r="B119" s="7" t="str">
        <x:v>GfA ELEKTROMATEN</x:v>
      </x:c>
      <x:c r="C119" s="7" t="str">
        <x:v>GfA ELEKTROMATEN</x:v>
      </x:c>
      <x:c r="D119" s="7" t="str">
        <x:v>SE 8.60 FU · Variation de vitesse</x:v>
      </x:c>
      <x:c r="E119" s="7" t="str">
        <x:v>Nature à préciser</x:v>
      </x:c>
      <x:c r="F119" s="7" t="str">
        <x:v>Périmètre à confirmer</x:v>
      </x:c>
      <x:c r="G119" s="7" t="str">
        <x:v>À vérifier</x:v>
      </x:c>
      <x:c r="H119" s="7" t="str"/>
      <x:c r="I119" s="7" t="str">
        <x:v>Mode, configuration et preuves énergétiques complètes non établis pour cette référence.</x:v>
      </x:c>
      <x:c r="J119" s="7" t="str"/>
      <x:c r="K119" s="15"/>
      <x:c r="L119" s="15" t="str"/>
      <x:c r="M119" s="15"/>
      <x:c r="N119" s="15"/>
      <x:c r="O119" s="15"/>
      <x:c r="P119" s="7" t="str"/>
      <x:c r="Q119" s="15"/>
      <x:c r="R119" s="7" t="str">
        <x:f>IF(AND(ISNUMBER(K119),ISNUMBER(Q119)),IF(K119&lt;=Q119,"Valeur ≤ seuil","Valeur &gt; seuil"),"")</x:f>
      </x:c>
      <x:c r="S119" s="15"/>
      <x:c r="T119" s="7" t="str">
        <x:f>IF(AND(ISNUMBER(K119),ISNUMBER(S119)),IF(K119&lt;=S119,"Valeur ≤ seuil","Valeur &gt; seuil"),"")</x:f>
      </x:c>
      <x:c r="U119" s="7"/>
      <x:c r="V119" s="7" t="str"/>
      <x:c r="W119" s="14" t="str"/>
      <x:c r="X119" s="7" t="str"/>
      <x:c r="Y119" s="13" t="d">
        <x:v>2026-10-25T12:00:00.000Z</x:v>
      </x:c>
      <x:c r="Z119" s="14" t="str">
        <x:v>https://gfa-elektromaten.com/en-GB/products_SE.html#ELEKTROMATEN_SE_FI-SG40</x:v>
      </x:c>
      <x:c r="AA119" s="14" t="str">
        <x:v>http://127.0.0.1:8788/reference-4575272a1fcbb8.html</x:v>
      </x:c>
      <x:c r="AB119" s="14" t="str">
        <x:v>http://127.0.0.1:8788/fiche-039.html</x:v>
      </x:c>
      <x:c r="AC119" s="7" t="str">
        <x:v>Obtenir la version, la configuration, les modes, les mesures et les informations réglementaires.</x:v>
      </x:c>
      <x:c r="AD119" s="7"/>
      <x:c r="AE119" s="7" t="str"/>
    </x:row>
    <x:row r="120" ht="54" customHeight="1">
      <x:c r="A120" s="7" t="str">
        <x:v>SI 14.15</x:v>
      </x:c>
      <x:c r="B120" s="7" t="str">
        <x:v>GfA ELEKTROMATEN</x:v>
      </x:c>
      <x:c r="C120" s="7" t="str">
        <x:v>GfA ELEKTROMATEN</x:v>
      </x:c>
      <x:c r="D120" s="7" t="str">
        <x:v>SI · Parachute intégré, faibles couples</x:v>
      </x:c>
      <x:c r="E120" s="7" t="str">
        <x:v>Nature à préciser</x:v>
      </x:c>
      <x:c r="F120" s="7" t="str">
        <x:v>Périmètre à confirmer</x:v>
      </x:c>
      <x:c r="G120" s="7" t="str">
        <x:v>À vérifier</x:v>
      </x:c>
      <x:c r="H120" s="7" t="str"/>
      <x:c r="I120" s="7" t="str">
        <x:v>Mode, configuration et preuves énergétiques complètes non établis pour cette référence.</x:v>
      </x:c>
      <x:c r="J120" s="7" t="str"/>
      <x:c r="K120" s="15"/>
      <x:c r="L120" s="15" t="str"/>
      <x:c r="M120" s="15"/>
      <x:c r="N120" s="15"/>
      <x:c r="O120" s="15"/>
      <x:c r="P120" s="7" t="str"/>
      <x:c r="Q120" s="15"/>
      <x:c r="R120" s="7" t="str">
        <x:f>IF(AND(ISNUMBER(K120),ISNUMBER(Q120)),IF(K120&lt;=Q120,"Valeur ≤ seuil","Valeur &gt; seuil"),"")</x:f>
      </x:c>
      <x:c r="S120" s="15"/>
      <x:c r="T120" s="7" t="str">
        <x:f>IF(AND(ISNUMBER(K120),ISNUMBER(S120)),IF(K120&lt;=S120,"Valeur ≤ seuil","Valeur &gt; seuil"),"")</x:f>
      </x:c>
      <x:c r="U120" s="7"/>
      <x:c r="V120" s="7" t="str"/>
      <x:c r="W120" s="14" t="str"/>
      <x:c r="X120" s="7" t="str"/>
      <x:c r="Y120" s="13" t="d">
        <x:v>2026-10-25T12:00:00.000Z</x:v>
      </x:c>
      <x:c r="Z120" s="14" t="str">
        <x:v>https://gfa-elektromaten.com/fr-DE/downloads.html</x:v>
      </x:c>
      <x:c r="AA120" s="14" t="str">
        <x:v>http://127.0.0.1:8788/reference-b7248097e6b03e.html</x:v>
      </x:c>
      <x:c r="AB120" s="14" t="str">
        <x:v>http://127.0.0.1:8788/fiche-040.html</x:v>
      </x:c>
      <x:c r="AC120" s="7" t="str">
        <x:v>Obtenir la version, la configuration, les modes, les mesures et les informations réglementaires.</x:v>
      </x:c>
      <x:c r="AD120" s="7"/>
      <x:c r="AE120" s="7" t="str"/>
    </x:row>
    <x:row r="121" ht="54" customHeight="1">
      <x:c r="A121" s="7" t="str">
        <x:v>SI 14.20</x:v>
      </x:c>
      <x:c r="B121" s="7" t="str">
        <x:v>GfA ELEKTROMATEN</x:v>
      </x:c>
      <x:c r="C121" s="7" t="str">
        <x:v>GfA ELEKTROMATEN</x:v>
      </x:c>
      <x:c r="D121" s="7" t="str">
        <x:v>SI · Parachute intégré, faibles couples</x:v>
      </x:c>
      <x:c r="E121" s="7" t="str">
        <x:v>Nature à préciser</x:v>
      </x:c>
      <x:c r="F121" s="7" t="str">
        <x:v>Périmètre à confirmer</x:v>
      </x:c>
      <x:c r="G121" s="7" t="str">
        <x:v>À vérifier</x:v>
      </x:c>
      <x:c r="H121" s="7" t="str"/>
      <x:c r="I121" s="7" t="str">
        <x:v>Mode, configuration et preuves énergétiques complètes non établis pour cette référence.</x:v>
      </x:c>
      <x:c r="J121" s="7" t="str"/>
      <x:c r="K121" s="15"/>
      <x:c r="L121" s="15" t="str"/>
      <x:c r="M121" s="15"/>
      <x:c r="N121" s="15"/>
      <x:c r="O121" s="15"/>
      <x:c r="P121" s="7" t="str"/>
      <x:c r="Q121" s="15"/>
      <x:c r="R121" s="7" t="str">
        <x:f>IF(AND(ISNUMBER(K121),ISNUMBER(Q121)),IF(K121&lt;=Q121,"Valeur ≤ seuil","Valeur &gt; seuil"),"")</x:f>
      </x:c>
      <x:c r="S121" s="15"/>
      <x:c r="T121" s="7" t="str">
        <x:f>IF(AND(ISNUMBER(K121),ISNUMBER(S121)),IF(K121&lt;=S121,"Valeur ≤ seuil","Valeur &gt; seuil"),"")</x:f>
      </x:c>
      <x:c r="U121" s="7"/>
      <x:c r="V121" s="7" t="str"/>
      <x:c r="W121" s="14" t="str"/>
      <x:c r="X121" s="7" t="str"/>
      <x:c r="Y121" s="13" t="d">
        <x:v>2026-10-25T12:00:00.000Z</x:v>
      </x:c>
      <x:c r="Z121" s="14" t="str">
        <x:v>https://gfa-elektromaten.com/fr-DE/downloads.html</x:v>
      </x:c>
      <x:c r="AA121" s="14" t="str">
        <x:v>http://127.0.0.1:8788/reference-2eaced3b6ff081.html</x:v>
      </x:c>
      <x:c r="AB121" s="14" t="str">
        <x:v>http://127.0.0.1:8788/fiche-040.html</x:v>
      </x:c>
      <x:c r="AC121" s="7" t="str">
        <x:v>Obtenir la version, la configuration, les modes, les mesures et les informations réglementaires.</x:v>
      </x:c>
      <x:c r="AD121" s="7"/>
      <x:c r="AE121" s="7" t="str"/>
    </x:row>
    <x:row r="122" ht="54" customHeight="1">
      <x:c r="A122" s="7" t="str">
        <x:v>SI 8.20</x:v>
      </x:c>
      <x:c r="B122" s="7" t="str">
        <x:v>GfA ELEKTROMATEN</x:v>
      </x:c>
      <x:c r="C122" s="7" t="str">
        <x:v>GfA ELEKTROMATEN</x:v>
      </x:c>
      <x:c r="D122" s="7" t="str">
        <x:v>SI · Parachute intégré, faibles couples</x:v>
      </x:c>
      <x:c r="E122" s="7" t="str">
        <x:v>Nature à préciser</x:v>
      </x:c>
      <x:c r="F122" s="7" t="str">
        <x:v>Périmètre à confirmer</x:v>
      </x:c>
      <x:c r="G122" s="7" t="str">
        <x:v>À vérifier</x:v>
      </x:c>
      <x:c r="H122" s="7" t="str"/>
      <x:c r="I122" s="7" t="str">
        <x:v>Mode, configuration et preuves énergétiques complètes non établis pour cette référence.</x:v>
      </x:c>
      <x:c r="J122" s="7" t="str"/>
      <x:c r="K122" s="15"/>
      <x:c r="L122" s="15" t="str"/>
      <x:c r="M122" s="15"/>
      <x:c r="N122" s="15"/>
      <x:c r="O122" s="15"/>
      <x:c r="P122" s="7" t="str"/>
      <x:c r="Q122" s="15"/>
      <x:c r="R122" s="7" t="str">
        <x:f>IF(AND(ISNUMBER(K122),ISNUMBER(Q122)),IF(K122&lt;=Q122,"Valeur ≤ seuil","Valeur &gt; seuil"),"")</x:f>
      </x:c>
      <x:c r="S122" s="15"/>
      <x:c r="T122" s="7" t="str">
        <x:f>IF(AND(ISNUMBER(K122),ISNUMBER(S122)),IF(K122&lt;=S122,"Valeur ≤ seuil","Valeur &gt; seuil"),"")</x:f>
      </x:c>
      <x:c r="U122" s="7"/>
      <x:c r="V122" s="7" t="str"/>
      <x:c r="W122" s="14" t="str"/>
      <x:c r="X122" s="7" t="str"/>
      <x:c r="Y122" s="13" t="d">
        <x:v>2026-10-25T12:00:00.000Z</x:v>
      </x:c>
      <x:c r="Z122" s="14" t="str">
        <x:v>https://gfa-elektromaten.com/fr-DE/downloads.html</x:v>
      </x:c>
      <x:c r="AA122" s="14" t="str">
        <x:v>http://127.0.0.1:8788/reference-b85c76557139be.html</x:v>
      </x:c>
      <x:c r="AB122" s="14" t="str">
        <x:v>http://127.0.0.1:8788/fiche-040.html</x:v>
      </x:c>
      <x:c r="AC122" s="7" t="str">
        <x:v>Obtenir la version, la configuration, les modes, les mesures et les informations réglementaires.</x:v>
      </x:c>
      <x:c r="AD122" s="7"/>
      <x:c r="AE122" s="7" t="str"/>
    </x:row>
    <x:row r="123" ht="54" customHeight="1">
      <x:c r="A123" s="7" t="str">
        <x:v>SIK 17.10 WS</x:v>
      </x:c>
      <x:c r="B123" s="7" t="str">
        <x:v>GfA ELEKTROMATEN</x:v>
      </x:c>
      <x:c r="C123" s="7" t="str">
        <x:v>GfA ELEKTROMATEN</x:v>
      </x:c>
      <x:c r="D123" s="7" t="str">
        <x:v>SIK · Rideaux avec encombrement limité</x:v>
      </x:c>
      <x:c r="E123" s="7" t="str">
        <x:v>Nature à préciser</x:v>
      </x:c>
      <x:c r="F123" s="7" t="str">
        <x:v>Périmètre à confirmer</x:v>
      </x:c>
      <x:c r="G123" s="7" t="str">
        <x:v>À vérifier</x:v>
      </x:c>
      <x:c r="H123" s="7" t="str"/>
      <x:c r="I123" s="7" t="str">
        <x:v>Mode, configuration et preuves énergétiques complètes non établis pour cette référence.</x:v>
      </x:c>
      <x:c r="J123" s="7" t="str"/>
      <x:c r="K123" s="15"/>
      <x:c r="L123" s="15" t="str"/>
      <x:c r="M123" s="15"/>
      <x:c r="N123" s="15"/>
      <x:c r="O123" s="15"/>
      <x:c r="P123" s="7" t="str"/>
      <x:c r="Q123" s="15"/>
      <x:c r="R123" s="7" t="str">
        <x:f>IF(AND(ISNUMBER(K123),ISNUMBER(Q123)),IF(K123&lt;=Q123,"Valeur ≤ seuil","Valeur &gt; seuil"),"")</x:f>
      </x:c>
      <x:c r="S123" s="15"/>
      <x:c r="T123" s="7" t="str">
        <x:f>IF(AND(ISNUMBER(K123),ISNUMBER(S123)),IF(K123&lt;=S123,"Valeur ≤ seuil","Valeur &gt; seuil"),"")</x:f>
      </x:c>
      <x:c r="U123" s="7"/>
      <x:c r="V123" s="7" t="str"/>
      <x:c r="W123" s="14" t="str"/>
      <x:c r="X123" s="7" t="str"/>
      <x:c r="Y123" s="13" t="d">
        <x:v>2026-10-25T12:00:00.000Z</x:v>
      </x:c>
      <x:c r="Z123" s="14" t="str">
        <x:v>https://gfa-elektromaten.com/fr-DE/downloads.html</x:v>
      </x:c>
      <x:c r="AA123" s="14" t="str">
        <x:v>http://127.0.0.1:8788/reference-d31b896060cba3.html</x:v>
      </x:c>
      <x:c r="AB123" s="14" t="str">
        <x:v>http://127.0.0.1:8788/fiche-041.html</x:v>
      </x:c>
      <x:c r="AC123" s="7" t="str">
        <x:v>Obtenir la version, la configuration, les modes, les mesures et les informations réglementaires.</x:v>
      </x:c>
      <x:c r="AD123" s="7"/>
      <x:c r="AE123" s="7" t="str"/>
    </x:row>
    <x:row r="124" ht="54" customHeight="1">
      <x:c r="A124" s="7" t="str">
        <x:v>SIK 25.10</x:v>
      </x:c>
      <x:c r="B124" s="7" t="str">
        <x:v>GfA ELEKTROMATEN</x:v>
      </x:c>
      <x:c r="C124" s="7" t="str">
        <x:v>GfA ELEKTROMATEN</x:v>
      </x:c>
      <x:c r="D124" s="7" t="str">
        <x:v>SIK · Rideaux avec encombrement limité</x:v>
      </x:c>
      <x:c r="E124" s="7" t="str">
        <x:v>Nature à préciser</x:v>
      </x:c>
      <x:c r="F124" s="7" t="str">
        <x:v>Périmètre à confirmer</x:v>
      </x:c>
      <x:c r="G124" s="7" t="str">
        <x:v>À vérifier</x:v>
      </x:c>
      <x:c r="H124" s="7" t="str"/>
      <x:c r="I124" s="7" t="str">
        <x:v>Mode, configuration et preuves énergétiques complètes non établis pour cette référence.</x:v>
      </x:c>
      <x:c r="J124" s="7" t="str"/>
      <x:c r="K124" s="15"/>
      <x:c r="L124" s="15" t="str"/>
      <x:c r="M124" s="15"/>
      <x:c r="N124" s="15"/>
      <x:c r="O124" s="15"/>
      <x:c r="P124" s="7" t="str"/>
      <x:c r="Q124" s="15"/>
      <x:c r="R124" s="7" t="str">
        <x:f>IF(AND(ISNUMBER(K124),ISNUMBER(Q124)),IF(K124&lt;=Q124,"Valeur ≤ seuil","Valeur &gt; seuil"),"")</x:f>
      </x:c>
      <x:c r="S124" s="15"/>
      <x:c r="T124" s="7" t="str">
        <x:f>IF(AND(ISNUMBER(K124),ISNUMBER(S124)),IF(K124&lt;=S124,"Valeur ≤ seuil","Valeur &gt; seuil"),"")</x:f>
      </x:c>
      <x:c r="U124" s="7"/>
      <x:c r="V124" s="7" t="str"/>
      <x:c r="W124" s="14" t="str"/>
      <x:c r="X124" s="7" t="str"/>
      <x:c r="Y124" s="13" t="d">
        <x:v>2026-10-25T12:00:00.000Z</x:v>
      </x:c>
      <x:c r="Z124" s="14" t="str">
        <x:v>https://gfa-elektromaten.com/fr-DE/downloads.html</x:v>
      </x:c>
      <x:c r="AA124" s="14" t="str">
        <x:v>http://127.0.0.1:8788/reference-605196526bc4a7.html</x:v>
      </x:c>
      <x:c r="AB124" s="14" t="str">
        <x:v>http://127.0.0.1:8788/fiche-041.html</x:v>
      </x:c>
      <x:c r="AC124" s="7" t="str">
        <x:v>Obtenir la version, la configuration, les modes, les mesures et les informations réglementaires.</x:v>
      </x:c>
      <x:c r="AD124" s="7"/>
      <x:c r="AE124" s="7" t="str"/>
    </x:row>
    <x:row r="125" ht="54" customHeight="1">
      <x:c r="A125" s="7" t="str">
        <x:v>SIK 25.10 WS</x:v>
      </x:c>
      <x:c r="B125" s="7" t="str">
        <x:v>GfA ELEKTROMATEN</x:v>
      </x:c>
      <x:c r="C125" s="7" t="str">
        <x:v>GfA ELEKTROMATEN</x:v>
      </x:c>
      <x:c r="D125" s="7" t="str">
        <x:v>SIK · Rideaux avec encombrement limité</x:v>
      </x:c>
      <x:c r="E125" s="7" t="str">
        <x:v>Nature à préciser</x:v>
      </x:c>
      <x:c r="F125" s="7" t="str">
        <x:v>Périmètre à confirmer</x:v>
      </x:c>
      <x:c r="G125" s="7" t="str">
        <x:v>À vérifier</x:v>
      </x:c>
      <x:c r="H125" s="7" t="str"/>
      <x:c r="I125" s="7" t="str">
        <x:v>Mode, configuration et preuves énergétiques complètes non établis pour cette référence.</x:v>
      </x:c>
      <x:c r="J125" s="7" t="str"/>
      <x:c r="K125" s="15"/>
      <x:c r="L125" s="15" t="str"/>
      <x:c r="M125" s="15"/>
      <x:c r="N125" s="15"/>
      <x:c r="O125" s="15"/>
      <x:c r="P125" s="7" t="str"/>
      <x:c r="Q125" s="15"/>
      <x:c r="R125" s="7" t="str">
        <x:f>IF(AND(ISNUMBER(K125),ISNUMBER(Q125)),IF(K125&lt;=Q125,"Valeur ≤ seuil","Valeur &gt; seuil"),"")</x:f>
      </x:c>
      <x:c r="S125" s="15"/>
      <x:c r="T125" s="7" t="str">
        <x:f>IF(AND(ISNUMBER(K125),ISNUMBER(S125)),IF(K125&lt;=S125,"Valeur ≤ seuil","Valeur &gt; seuil"),"")</x:f>
      </x:c>
      <x:c r="U125" s="7"/>
      <x:c r="V125" s="7" t="str"/>
      <x:c r="W125" s="14" t="str"/>
      <x:c r="X125" s="7" t="str"/>
      <x:c r="Y125" s="13" t="d">
        <x:v>2026-10-25T12:00:00.000Z</x:v>
      </x:c>
      <x:c r="Z125" s="14" t="str">
        <x:v>https://gfa-elektromaten.com/fr-DE/downloads.html</x:v>
      </x:c>
      <x:c r="AA125" s="14" t="str">
        <x:v>http://127.0.0.1:8788/reference-980ba466837ddb.html</x:v>
      </x:c>
      <x:c r="AB125" s="14" t="str">
        <x:v>http://127.0.0.1:8788/fiche-041.html</x:v>
      </x:c>
      <x:c r="AC125" s="7" t="str">
        <x:v>Obtenir la version, la configuration, les modes, les mesures et les informations réglementaires.</x:v>
      </x:c>
      <x:c r="AD125" s="7"/>
      <x:c r="AE125" s="7" t="str"/>
    </x:row>
    <x:row r="126" ht="54" customHeight="1">
      <x:c r="A126" s="7" t="str">
        <x:v>SI 10.15 / SI 17.15</x:v>
      </x:c>
      <x:c r="B126" s="7" t="str">
        <x:v>GfA ELEKTROMATEN</x:v>
      </x:c>
      <x:c r="C126" s="7" t="str">
        <x:v>GfA ELEKTROMATEN</x:v>
      </x:c>
      <x:c r="D126" s="7" t="str">
        <x:v>SI · Rideaux industriels intermédiaires</x:v>
      </x:c>
      <x:c r="E126" s="7" t="str">
        <x:v>Nature à préciser</x:v>
      </x:c>
      <x:c r="F126" s="7" t="str">
        <x:v>Périmètre à confirmer</x:v>
      </x:c>
      <x:c r="G126" s="7" t="str">
        <x:v>À vérifier</x:v>
      </x:c>
      <x:c r="H126" s="7" t="str"/>
      <x:c r="I126" s="7" t="str">
        <x:v>Mode, configuration et preuves énergétiques complètes non établis pour cette référence.</x:v>
      </x:c>
      <x:c r="J126" s="7" t="str"/>
      <x:c r="K126" s="15"/>
      <x:c r="L126" s="15" t="str"/>
      <x:c r="M126" s="15"/>
      <x:c r="N126" s="15"/>
      <x:c r="O126" s="15"/>
      <x:c r="P126" s="7" t="str"/>
      <x:c r="Q126" s="15"/>
      <x:c r="R126" s="7" t="str">
        <x:f>IF(AND(ISNUMBER(K126),ISNUMBER(Q126)),IF(K126&lt;=Q126,"Valeur ≤ seuil","Valeur &gt; seuil"),"")</x:f>
      </x:c>
      <x:c r="S126" s="15"/>
      <x:c r="T126" s="7" t="str">
        <x:f>IF(AND(ISNUMBER(K126),ISNUMBER(S126)),IF(K126&lt;=S126,"Valeur ≤ seuil","Valeur &gt; seuil"),"")</x:f>
      </x:c>
      <x:c r="U126" s="7"/>
      <x:c r="V126" s="7" t="str"/>
      <x:c r="W126" s="14" t="str"/>
      <x:c r="X126" s="7" t="str"/>
      <x:c r="Y126" s="13" t="d">
        <x:v>2026-10-25T12:00:00.000Z</x:v>
      </x:c>
      <x:c r="Z126" s="14" t="str">
        <x:v>https://gfa-elektromaten.com/fr-DE/downloads.html</x:v>
      </x:c>
      <x:c r="AA126" s="14" t="str">
        <x:v>http://127.0.0.1:8788/reference-5259e63f335fce.html</x:v>
      </x:c>
      <x:c r="AB126" s="14" t="str">
        <x:v>http://127.0.0.1:8788/fiche-042.html</x:v>
      </x:c>
      <x:c r="AC126" s="7" t="str">
        <x:v>Obtenir la version, la configuration, les modes, les mesures et les informations réglementaires.</x:v>
      </x:c>
      <x:c r="AD126" s="7"/>
      <x:c r="AE126" s="7" t="str"/>
    </x:row>
    <x:row r="127" ht="54" customHeight="1">
      <x:c r="A127" s="7" t="str">
        <x:v>SI 25.10 / SI 25.15 WS</x:v>
      </x:c>
      <x:c r="B127" s="7" t="str">
        <x:v>GfA ELEKTROMATEN</x:v>
      </x:c>
      <x:c r="C127" s="7" t="str">
        <x:v>GfA ELEKTROMATEN</x:v>
      </x:c>
      <x:c r="D127" s="7" t="str">
        <x:v>SI · Rideaux industriels intermédiaires</x:v>
      </x:c>
      <x:c r="E127" s="7" t="str">
        <x:v>Nature à préciser</x:v>
      </x:c>
      <x:c r="F127" s="7" t="str">
        <x:v>Périmètre à confirmer</x:v>
      </x:c>
      <x:c r="G127" s="7" t="str">
        <x:v>À vérifier</x:v>
      </x:c>
      <x:c r="H127" s="7" t="str"/>
      <x:c r="I127" s="7" t="str">
        <x:v>Mode, configuration et preuves énergétiques complètes non établis pour cette référence.</x:v>
      </x:c>
      <x:c r="J127" s="7" t="str"/>
      <x:c r="K127" s="15"/>
      <x:c r="L127" s="15" t="str"/>
      <x:c r="M127" s="15"/>
      <x:c r="N127" s="15"/>
      <x:c r="O127" s="15"/>
      <x:c r="P127" s="7" t="str"/>
      <x:c r="Q127" s="15"/>
      <x:c r="R127" s="7" t="str">
        <x:f>IF(AND(ISNUMBER(K127),ISNUMBER(Q127)),IF(K127&lt;=Q127,"Valeur ≤ seuil","Valeur &gt; seuil"),"")</x:f>
      </x:c>
      <x:c r="S127" s="15"/>
      <x:c r="T127" s="7" t="str">
        <x:f>IF(AND(ISNUMBER(K127),ISNUMBER(S127)),IF(K127&lt;=S127,"Valeur ≤ seuil","Valeur &gt; seuil"),"")</x:f>
      </x:c>
      <x:c r="U127" s="7"/>
      <x:c r="V127" s="7" t="str"/>
      <x:c r="W127" s="14" t="str"/>
      <x:c r="X127" s="7" t="str"/>
      <x:c r="Y127" s="13" t="d">
        <x:v>2026-10-25T12:00:00.000Z</x:v>
      </x:c>
      <x:c r="Z127" s="14" t="str">
        <x:v>https://gfa-elektromaten.com/fr-DE/downloads.html</x:v>
      </x:c>
      <x:c r="AA127" s="14" t="str">
        <x:v>http://127.0.0.1:8788/reference-59d18b9109d77e.html</x:v>
      </x:c>
      <x:c r="AB127" s="14" t="str">
        <x:v>http://127.0.0.1:8788/fiche-042.html</x:v>
      </x:c>
      <x:c r="AC127" s="7" t="str">
        <x:v>Obtenir la version, la configuration, les modes, les mesures et les informations réglementaires.</x:v>
      </x:c>
      <x:c r="AD127" s="7"/>
      <x:c r="AE127" s="7" t="str"/>
    </x:row>
    <x:row r="128" ht="54" customHeight="1">
      <x:c r="A128" s="7" t="str">
        <x:v>SI 40.10 / SI 40.15</x:v>
      </x:c>
      <x:c r="B128" s="7" t="str">
        <x:v>GfA ELEKTROMATEN</x:v>
      </x:c>
      <x:c r="C128" s="7" t="str">
        <x:v>GfA ELEKTROMATEN</x:v>
      </x:c>
      <x:c r="D128" s="7" t="str">
        <x:v>SI · Rideaux industriels intermédiaires</x:v>
      </x:c>
      <x:c r="E128" s="7" t="str">
        <x:v>Nature à préciser</x:v>
      </x:c>
      <x:c r="F128" s="7" t="str">
        <x:v>Périmètre à confirmer</x:v>
      </x:c>
      <x:c r="G128" s="7" t="str">
        <x:v>À vérifier</x:v>
      </x:c>
      <x:c r="H128" s="7" t="str"/>
      <x:c r="I128" s="7" t="str">
        <x:v>Mode, configuration et preuves énergétiques complètes non établis pour cette référence.</x:v>
      </x:c>
      <x:c r="J128" s="7" t="str"/>
      <x:c r="K128" s="15"/>
      <x:c r="L128" s="15" t="str"/>
      <x:c r="M128" s="15"/>
      <x:c r="N128" s="15"/>
      <x:c r="O128" s="15"/>
      <x:c r="P128" s="7" t="str"/>
      <x:c r="Q128" s="15"/>
      <x:c r="R128" s="7" t="str">
        <x:f>IF(AND(ISNUMBER(K128),ISNUMBER(Q128)),IF(K128&lt;=Q128,"Valeur ≤ seuil","Valeur &gt; seuil"),"")</x:f>
      </x:c>
      <x:c r="S128" s="15"/>
      <x:c r="T128" s="7" t="str">
        <x:f>IF(AND(ISNUMBER(K128),ISNUMBER(S128)),IF(K128&lt;=S128,"Valeur ≤ seuil","Valeur &gt; seuil"),"")</x:f>
      </x:c>
      <x:c r="U128" s="7"/>
      <x:c r="V128" s="7" t="str"/>
      <x:c r="W128" s="14" t="str"/>
      <x:c r="X128" s="7" t="str"/>
      <x:c r="Y128" s="13" t="d">
        <x:v>2026-10-25T12:00:00.000Z</x:v>
      </x:c>
      <x:c r="Z128" s="14" t="str">
        <x:v>https://gfa-elektromaten.com/fr-DE/downloads.html</x:v>
      </x:c>
      <x:c r="AA128" s="14" t="str">
        <x:v>http://127.0.0.1:8788/reference-41a5b19008858f.html</x:v>
      </x:c>
      <x:c r="AB128" s="14" t="str">
        <x:v>http://127.0.0.1:8788/fiche-042.html</x:v>
      </x:c>
      <x:c r="AC128" s="7" t="str">
        <x:v>Obtenir la version, la configuration, les modes, les mesures et les informations réglementaires.</x:v>
      </x:c>
      <x:c r="AD128" s="7"/>
      <x:c r="AE128" s="7" t="str"/>
    </x:row>
    <x:row r="129" ht="54" customHeight="1">
      <x:c r="A129" s="7" t="str">
        <x:v>SI 55.10 / SI 55.15</x:v>
      </x:c>
      <x:c r="B129" s="7" t="str">
        <x:v>GfA ELEKTROMATEN</x:v>
      </x:c>
      <x:c r="C129" s="7" t="str">
        <x:v>GfA ELEKTROMATEN</x:v>
      </x:c>
      <x:c r="D129" s="7" t="str">
        <x:v>SI · Couples élevés</x:v>
      </x:c>
      <x:c r="E129" s="7" t="str">
        <x:v>Nature à préciser</x:v>
      </x:c>
      <x:c r="F129" s="7" t="str">
        <x:v>Périmètre à confirmer</x:v>
      </x:c>
      <x:c r="G129" s="7" t="str">
        <x:v>À vérifier</x:v>
      </x:c>
      <x:c r="H129" s="7" t="str"/>
      <x:c r="I129" s="7" t="str">
        <x:v>Mode, configuration et preuves énergétiques complètes non établis pour cette référence.</x:v>
      </x:c>
      <x:c r="J129" s="7" t="str"/>
      <x:c r="K129" s="15"/>
      <x:c r="L129" s="15" t="str"/>
      <x:c r="M129" s="15"/>
      <x:c r="N129" s="15"/>
      <x:c r="O129" s="15"/>
      <x:c r="P129" s="7" t="str"/>
      <x:c r="Q129" s="15"/>
      <x:c r="R129" s="7" t="str">
        <x:f>IF(AND(ISNUMBER(K129),ISNUMBER(Q129)),IF(K129&lt;=Q129,"Valeur ≤ seuil","Valeur &gt; seuil"),"")</x:f>
      </x:c>
      <x:c r="S129" s="15"/>
      <x:c r="T129" s="7" t="str">
        <x:f>IF(AND(ISNUMBER(K129),ISNUMBER(S129)),IF(K129&lt;=S129,"Valeur ≤ seuil","Valeur &gt; seuil"),"")</x:f>
      </x:c>
      <x:c r="U129" s="7"/>
      <x:c r="V129" s="7" t="str"/>
      <x:c r="W129" s="14" t="str"/>
      <x:c r="X129" s="7" t="str"/>
      <x:c r="Y129" s="13" t="d">
        <x:v>2026-10-25T12:00:00.000Z</x:v>
      </x:c>
      <x:c r="Z129" s="14" t="str">
        <x:v>https://gfa-elektromaten.com/fr-DE/downloads.html</x:v>
      </x:c>
      <x:c r="AA129" s="14" t="str">
        <x:v>http://127.0.0.1:8788/reference-bd4d6c478a54e3.html</x:v>
      </x:c>
      <x:c r="AB129" s="14" t="str">
        <x:v>http://127.0.0.1:8788/fiche-043.html</x:v>
      </x:c>
      <x:c r="AC129" s="7" t="str">
        <x:v>Obtenir la version, la configuration, les modes, les mesures et les informations réglementaires.</x:v>
      </x:c>
      <x:c r="AD129" s="7"/>
      <x:c r="AE129" s="7" t="str"/>
    </x:row>
    <x:row r="130" ht="54" customHeight="1">
      <x:c r="A130" s="7" t="str">
        <x:v>SI 65.10 / SI 65.15</x:v>
      </x:c>
      <x:c r="B130" s="7" t="str">
        <x:v>GfA ELEKTROMATEN</x:v>
      </x:c>
      <x:c r="C130" s="7" t="str">
        <x:v>GfA ELEKTROMATEN</x:v>
      </x:c>
      <x:c r="D130" s="7" t="str">
        <x:v>SI · Couples élevés</x:v>
      </x:c>
      <x:c r="E130" s="7" t="str">
        <x:v>Nature à préciser</x:v>
      </x:c>
      <x:c r="F130" s="7" t="str">
        <x:v>Périmètre à confirmer</x:v>
      </x:c>
      <x:c r="G130" s="7" t="str">
        <x:v>À vérifier</x:v>
      </x:c>
      <x:c r="H130" s="7" t="str"/>
      <x:c r="I130" s="7" t="str">
        <x:v>Mode, configuration et preuves énergétiques complètes non établis pour cette référence.</x:v>
      </x:c>
      <x:c r="J130" s="7" t="str"/>
      <x:c r="K130" s="15"/>
      <x:c r="L130" s="15" t="str"/>
      <x:c r="M130" s="15"/>
      <x:c r="N130" s="15"/>
      <x:c r="O130" s="15"/>
      <x:c r="P130" s="7" t="str"/>
      <x:c r="Q130" s="15"/>
      <x:c r="R130" s="7" t="str">
        <x:f>IF(AND(ISNUMBER(K130),ISNUMBER(Q130)),IF(K130&lt;=Q130,"Valeur ≤ seuil","Valeur &gt; seuil"),"")</x:f>
      </x:c>
      <x:c r="S130" s="15"/>
      <x:c r="T130" s="7" t="str">
        <x:f>IF(AND(ISNUMBER(K130),ISNUMBER(S130)),IF(K130&lt;=S130,"Valeur ≤ seuil","Valeur &gt; seuil"),"")</x:f>
      </x:c>
      <x:c r="U130" s="7"/>
      <x:c r="V130" s="7" t="str"/>
      <x:c r="W130" s="14" t="str"/>
      <x:c r="X130" s="7" t="str"/>
      <x:c r="Y130" s="13" t="d">
        <x:v>2026-10-25T12:00:00.000Z</x:v>
      </x:c>
      <x:c r="Z130" s="14" t="str">
        <x:v>https://gfa-elektromaten.com/fr-DE/downloads.html</x:v>
      </x:c>
      <x:c r="AA130" s="14" t="str">
        <x:v>http://127.0.0.1:8788/reference-8125ef81b8e11d.html</x:v>
      </x:c>
      <x:c r="AB130" s="14" t="str">
        <x:v>http://127.0.0.1:8788/fiche-043.html</x:v>
      </x:c>
      <x:c r="AC130" s="7" t="str">
        <x:v>Obtenir la version, la configuration, les modes, les mesures et les informations réglementaires.</x:v>
      </x:c>
      <x:c r="AD130" s="7"/>
      <x:c r="AE130" s="7" t="str"/>
    </x:row>
    <x:row r="131" ht="54" customHeight="1">
      <x:c r="A131" s="7" t="str">
        <x:v>SI 75.10 / SI 75.15</x:v>
      </x:c>
      <x:c r="B131" s="7" t="str">
        <x:v>GfA ELEKTROMATEN</x:v>
      </x:c>
      <x:c r="C131" s="7" t="str">
        <x:v>GfA ELEKTROMATEN</x:v>
      </x:c>
      <x:c r="D131" s="7" t="str">
        <x:v>SI · Couples élevés</x:v>
      </x:c>
      <x:c r="E131" s="7" t="str">
        <x:v>Nature à préciser</x:v>
      </x:c>
      <x:c r="F131" s="7" t="str">
        <x:v>Périmètre à confirmer</x:v>
      </x:c>
      <x:c r="G131" s="7" t="str">
        <x:v>À vérifier</x:v>
      </x:c>
      <x:c r="H131" s="7" t="str"/>
      <x:c r="I131" s="7" t="str">
        <x:v>Mode, configuration et preuves énergétiques complètes non établis pour cette référence.</x:v>
      </x:c>
      <x:c r="J131" s="7" t="str"/>
      <x:c r="K131" s="15"/>
      <x:c r="L131" s="15" t="str"/>
      <x:c r="M131" s="15"/>
      <x:c r="N131" s="15"/>
      <x:c r="O131" s="15"/>
      <x:c r="P131" s="7" t="str"/>
      <x:c r="Q131" s="15"/>
      <x:c r="R131" s="7" t="str">
        <x:f>IF(AND(ISNUMBER(K131),ISNUMBER(Q131)),IF(K131&lt;=Q131,"Valeur ≤ seuil","Valeur &gt; seuil"),"")</x:f>
      </x:c>
      <x:c r="S131" s="15"/>
      <x:c r="T131" s="7" t="str">
        <x:f>IF(AND(ISNUMBER(K131),ISNUMBER(S131)),IF(K131&lt;=S131,"Valeur ≤ seuil","Valeur &gt; seuil"),"")</x:f>
      </x:c>
      <x:c r="U131" s="7"/>
      <x:c r="V131" s="7" t="str"/>
      <x:c r="W131" s="14" t="str"/>
      <x:c r="X131" s="7" t="str"/>
      <x:c r="Y131" s="13" t="d">
        <x:v>2026-10-25T12:00:00.000Z</x:v>
      </x:c>
      <x:c r="Z131" s="14" t="str">
        <x:v>https://gfa-elektromaten.com/fr-DE/downloads.html</x:v>
      </x:c>
      <x:c r="AA131" s="14" t="str">
        <x:v>http://127.0.0.1:8788/reference-d5ec7ddec08cb5.html</x:v>
      </x:c>
      <x:c r="AB131" s="14" t="str">
        <x:v>http://127.0.0.1:8788/fiche-043.html</x:v>
      </x:c>
      <x:c r="AC131" s="7" t="str">
        <x:v>Obtenir la version, la configuration, les modes, les mesures et les informations réglementaires.</x:v>
      </x:c>
      <x:c r="AD131" s="7"/>
      <x:c r="AE131" s="7" t="str"/>
    </x:row>
    <x:row r="132" ht="54" customHeight="1">
      <x:c r="A132" s="7" t="str">
        <x:v>SI 100.24</x:v>
      </x:c>
      <x:c r="B132" s="7" t="str">
        <x:v>GfA ELEKTROMATEN</x:v>
      </x:c>
      <x:c r="C132" s="7" t="str">
        <x:v>GfA ELEKTROMATEN</x:v>
      </x:c>
      <x:c r="D132" s="7" t="str">
        <x:v>SI · Sortie rapide 24 tr/min</x:v>
      </x:c>
      <x:c r="E132" s="7" t="str">
        <x:v>Nature à préciser</x:v>
      </x:c>
      <x:c r="F132" s="7" t="str">
        <x:v>Périmètre à confirmer</x:v>
      </x:c>
      <x:c r="G132" s="7" t="str">
        <x:v>À vérifier</x:v>
      </x:c>
      <x:c r="H132" s="7" t="str"/>
      <x:c r="I132" s="7" t="str">
        <x:v>Mode, configuration et preuves énergétiques complètes non établis pour cette référence.</x:v>
      </x:c>
      <x:c r="J132" s="7" t="str"/>
      <x:c r="K132" s="15"/>
      <x:c r="L132" s="15" t="str"/>
      <x:c r="M132" s="15"/>
      <x:c r="N132" s="15"/>
      <x:c r="O132" s="15"/>
      <x:c r="P132" s="7" t="str"/>
      <x:c r="Q132" s="15"/>
      <x:c r="R132" s="7" t="str">
        <x:f>IF(AND(ISNUMBER(K132),ISNUMBER(Q132)),IF(K132&lt;=Q132,"Valeur ≤ seuil","Valeur &gt; seuil"),"")</x:f>
      </x:c>
      <x:c r="S132" s="15"/>
      <x:c r="T132" s="7" t="str">
        <x:f>IF(AND(ISNUMBER(K132),ISNUMBER(S132)),IF(K132&lt;=S132,"Valeur ≤ seuil","Valeur &gt; seuil"),"")</x:f>
      </x:c>
      <x:c r="U132" s="7"/>
      <x:c r="V132" s="7" t="str"/>
      <x:c r="W132" s="14" t="str"/>
      <x:c r="X132" s="7" t="str"/>
      <x:c r="Y132" s="13" t="d">
        <x:v>2026-10-25T12:00:00.000Z</x:v>
      </x:c>
      <x:c r="Z132" s="14" t="str">
        <x:v>https://gfa-elektromaten.com/fr-DE/downloads.html</x:v>
      </x:c>
      <x:c r="AA132" s="14" t="str">
        <x:v>http://127.0.0.1:8788/reference-c5492a03d75159.html</x:v>
      </x:c>
      <x:c r="AB132" s="14" t="str">
        <x:v>http://127.0.0.1:8788/fiche-044.html</x:v>
      </x:c>
      <x:c r="AC132" s="7" t="str">
        <x:v>Obtenir la version, la configuration, les modes, les mesures et les informations réglementaires.</x:v>
      </x:c>
      <x:c r="AD132" s="7"/>
      <x:c r="AE132" s="7" t="str"/>
    </x:row>
    <x:row r="133" ht="54" customHeight="1">
      <x:c r="A133" s="7" t="str">
        <x:v>SI 40.24</x:v>
      </x:c>
      <x:c r="B133" s="7" t="str">
        <x:v>GfA ELEKTROMATEN</x:v>
      </x:c>
      <x:c r="C133" s="7" t="str">
        <x:v>GfA ELEKTROMATEN</x:v>
      </x:c>
      <x:c r="D133" s="7" t="str">
        <x:v>SI · Sortie rapide 24 tr/min</x:v>
      </x:c>
      <x:c r="E133" s="7" t="str">
        <x:v>Nature à préciser</x:v>
      </x:c>
      <x:c r="F133" s="7" t="str">
        <x:v>Périmètre à confirmer</x:v>
      </x:c>
      <x:c r="G133" s="7" t="str">
        <x:v>À vérifier</x:v>
      </x:c>
      <x:c r="H133" s="7" t="str"/>
      <x:c r="I133" s="7" t="str">
        <x:v>Mode, configuration et preuves énergétiques complètes non établis pour cette référence.</x:v>
      </x:c>
      <x:c r="J133" s="7" t="str"/>
      <x:c r="K133" s="15"/>
      <x:c r="L133" s="15" t="str"/>
      <x:c r="M133" s="15"/>
      <x:c r="N133" s="15"/>
      <x:c r="O133" s="15"/>
      <x:c r="P133" s="7" t="str"/>
      <x:c r="Q133" s="15"/>
      <x:c r="R133" s="7" t="str">
        <x:f>IF(AND(ISNUMBER(K133),ISNUMBER(Q133)),IF(K133&lt;=Q133,"Valeur ≤ seuil","Valeur &gt; seuil"),"")</x:f>
      </x:c>
      <x:c r="S133" s="15"/>
      <x:c r="T133" s="7" t="str">
        <x:f>IF(AND(ISNUMBER(K133),ISNUMBER(S133)),IF(K133&lt;=S133,"Valeur ≤ seuil","Valeur &gt; seuil"),"")</x:f>
      </x:c>
      <x:c r="U133" s="7"/>
      <x:c r="V133" s="7" t="str"/>
      <x:c r="W133" s="14" t="str"/>
      <x:c r="X133" s="7" t="str"/>
      <x:c r="Y133" s="13" t="d">
        <x:v>2026-10-25T12:00:00.000Z</x:v>
      </x:c>
      <x:c r="Z133" s="14" t="str">
        <x:v>https://gfa-elektromaten.com/fr-DE/downloads.html</x:v>
      </x:c>
      <x:c r="AA133" s="14" t="str">
        <x:v>http://127.0.0.1:8788/reference-fbb6c8066efd88.html</x:v>
      </x:c>
      <x:c r="AB133" s="14" t="str">
        <x:v>http://127.0.0.1:8788/fiche-044.html</x:v>
      </x:c>
      <x:c r="AC133" s="7" t="str">
        <x:v>Obtenir la version, la configuration, les modes, les mesures et les informations réglementaires.</x:v>
      </x:c>
      <x:c r="AD133" s="7"/>
      <x:c r="AE133" s="7" t="str"/>
    </x:row>
    <x:row r="134" ht="54" customHeight="1">
      <x:c r="A134" s="7" t="str">
        <x:v>SI 60.24 / SI 75.24</x:v>
      </x:c>
      <x:c r="B134" s="7" t="str">
        <x:v>GfA ELEKTROMATEN</x:v>
      </x:c>
      <x:c r="C134" s="7" t="str">
        <x:v>GfA ELEKTROMATEN</x:v>
      </x:c>
      <x:c r="D134" s="7" t="str">
        <x:v>SI · Sortie rapide 24 tr/min</x:v>
      </x:c>
      <x:c r="E134" s="7" t="str">
        <x:v>Nature à préciser</x:v>
      </x:c>
      <x:c r="F134" s="7" t="str">
        <x:v>Périmètre à confirmer</x:v>
      </x:c>
      <x:c r="G134" s="7" t="str">
        <x:v>À vérifier</x:v>
      </x:c>
      <x:c r="H134" s="7" t="str"/>
      <x:c r="I134" s="7" t="str">
        <x:v>Mode, configuration et preuves énergétiques complètes non établis pour cette référence.</x:v>
      </x:c>
      <x:c r="J134" s="7" t="str"/>
      <x:c r="K134" s="15"/>
      <x:c r="L134" s="15" t="str"/>
      <x:c r="M134" s="15"/>
      <x:c r="N134" s="15"/>
      <x:c r="O134" s="15"/>
      <x:c r="P134" s="7" t="str"/>
      <x:c r="Q134" s="15"/>
      <x:c r="R134" s="7" t="str">
        <x:f>IF(AND(ISNUMBER(K134),ISNUMBER(Q134)),IF(K134&lt;=Q134,"Valeur ≤ seuil","Valeur &gt; seuil"),"")</x:f>
      </x:c>
      <x:c r="S134" s="15"/>
      <x:c r="T134" s="7" t="str">
        <x:f>IF(AND(ISNUMBER(K134),ISNUMBER(S134)),IF(K134&lt;=S134,"Valeur ≤ seuil","Valeur &gt; seuil"),"")</x:f>
      </x:c>
      <x:c r="U134" s="7"/>
      <x:c r="V134" s="7" t="str"/>
      <x:c r="W134" s="14" t="str"/>
      <x:c r="X134" s="7" t="str"/>
      <x:c r="Y134" s="13" t="d">
        <x:v>2026-10-25T12:00:00.000Z</x:v>
      </x:c>
      <x:c r="Z134" s="14" t="str">
        <x:v>https://gfa-elektromaten.com/fr-DE/downloads.html</x:v>
      </x:c>
      <x:c r="AA134" s="14" t="str">
        <x:v>http://127.0.0.1:8788/reference-057e71e096f6d0.html</x:v>
      </x:c>
      <x:c r="AB134" s="14" t="str">
        <x:v>http://127.0.0.1:8788/fiche-044.html</x:v>
      </x:c>
      <x:c r="AC134" s="7" t="str">
        <x:v>Obtenir la version, la configuration, les modes, les mesures et les informations réglementaires.</x:v>
      </x:c>
      <x:c r="AD134" s="7"/>
      <x:c r="AE134" s="7" t="str"/>
    </x:row>
    <x:row r="135" ht="54" customHeight="1">
      <x:c r="A135" s="7" t="str">
        <x:v>SI 10.70 / SI 13.70</x:v>
      </x:c>
      <x:c r="B135" s="7" t="str">
        <x:v>GfA ELEKTROMATEN</x:v>
      </x:c>
      <x:c r="C135" s="7" t="str">
        <x:v>GfA ELEKTROMATEN</x:v>
      </x:c>
      <x:c r="D135" s="7" t="str">
        <x:v>SI · Hautes vitesses spécifiques</x:v>
      </x:c>
      <x:c r="E135" s="7" t="str">
        <x:v>Nature à préciser</x:v>
      </x:c>
      <x:c r="F135" s="7" t="str">
        <x:v>Périmètre à confirmer</x:v>
      </x:c>
      <x:c r="G135" s="7" t="str">
        <x:v>À vérifier</x:v>
      </x:c>
      <x:c r="H135" s="7" t="str"/>
      <x:c r="I135" s="7" t="str">
        <x:v>Mode, configuration et preuves énergétiques complètes non établis pour cette référence.</x:v>
      </x:c>
      <x:c r="J135" s="7" t="str"/>
      <x:c r="K135" s="15"/>
      <x:c r="L135" s="15" t="str"/>
      <x:c r="M135" s="15"/>
      <x:c r="N135" s="15"/>
      <x:c r="O135" s="15"/>
      <x:c r="P135" s="7" t="str"/>
      <x:c r="Q135" s="15"/>
      <x:c r="R135" s="7" t="str">
        <x:f>IF(AND(ISNUMBER(K135),ISNUMBER(Q135)),IF(K135&lt;=Q135,"Valeur ≤ seuil","Valeur &gt; seuil"),"")</x:f>
      </x:c>
      <x:c r="S135" s="15"/>
      <x:c r="T135" s="7" t="str">
        <x:f>IF(AND(ISNUMBER(K135),ISNUMBER(S135)),IF(K135&lt;=S135,"Valeur ≤ seuil","Valeur &gt; seuil"),"")</x:f>
      </x:c>
      <x:c r="U135" s="7"/>
      <x:c r="V135" s="7" t="str"/>
      <x:c r="W135" s="14" t="str"/>
      <x:c r="X135" s="7" t="str"/>
      <x:c r="Y135" s="13" t="d">
        <x:v>2026-10-25T12:00:00.000Z</x:v>
      </x:c>
      <x:c r="Z135" s="14" t="str">
        <x:v>https://gfa-elektromaten.com/fr-DE/downloads.html</x:v>
      </x:c>
      <x:c r="AA135" s="14" t="str">
        <x:v>http://127.0.0.1:8788/reference-888e82c7b8d884.html</x:v>
      </x:c>
      <x:c r="AB135" s="14" t="str">
        <x:v>http://127.0.0.1:8788/fiche-045.html</x:v>
      </x:c>
      <x:c r="AC135" s="7" t="str">
        <x:v>Obtenir la version, la configuration, les modes, les mesures et les informations réglementaires.</x:v>
      </x:c>
      <x:c r="AD135" s="7"/>
      <x:c r="AE135" s="7" t="str"/>
    </x:row>
    <x:row r="136" ht="54" customHeight="1">
      <x:c r="A136" s="7" t="str">
        <x:v>SI 20.90</x:v>
      </x:c>
      <x:c r="B136" s="7" t="str">
        <x:v>GfA ELEKTROMATEN</x:v>
      </x:c>
      <x:c r="C136" s="7" t="str">
        <x:v>GfA ELEKTROMATEN</x:v>
      </x:c>
      <x:c r="D136" s="7" t="str">
        <x:v>SI · Hautes vitesses spécifiques</x:v>
      </x:c>
      <x:c r="E136" s="7" t="str">
        <x:v>Nature à préciser</x:v>
      </x:c>
      <x:c r="F136" s="7" t="str">
        <x:v>Périmètre à confirmer</x:v>
      </x:c>
      <x:c r="G136" s="7" t="str">
        <x:v>À vérifier</x:v>
      </x:c>
      <x:c r="H136" s="7" t="str"/>
      <x:c r="I136" s="7" t="str">
        <x:v>Mode, configuration et preuves énergétiques complètes non établis pour cette référence.</x:v>
      </x:c>
      <x:c r="J136" s="7" t="str"/>
      <x:c r="K136" s="15"/>
      <x:c r="L136" s="15" t="str"/>
      <x:c r="M136" s="15"/>
      <x:c r="N136" s="15"/>
      <x:c r="O136" s="15"/>
      <x:c r="P136" s="7" t="str"/>
      <x:c r="Q136" s="15"/>
      <x:c r="R136" s="7" t="str">
        <x:f>IF(AND(ISNUMBER(K136),ISNUMBER(Q136)),IF(K136&lt;=Q136,"Valeur ≤ seuil","Valeur &gt; seuil"),"")</x:f>
      </x:c>
      <x:c r="S136" s="15"/>
      <x:c r="T136" s="7" t="str">
        <x:f>IF(AND(ISNUMBER(K136),ISNUMBER(S136)),IF(K136&lt;=S136,"Valeur ≤ seuil","Valeur &gt; seuil"),"")</x:f>
      </x:c>
      <x:c r="U136" s="7"/>
      <x:c r="V136" s="7" t="str"/>
      <x:c r="W136" s="14" t="str"/>
      <x:c r="X136" s="7" t="str"/>
      <x:c r="Y136" s="13" t="d">
        <x:v>2026-10-25T12:00:00.000Z</x:v>
      </x:c>
      <x:c r="Z136" s="14" t="str">
        <x:v>https://gfa-elektromaten.com/fr-DE/downloads.html</x:v>
      </x:c>
      <x:c r="AA136" s="14" t="str">
        <x:v>http://127.0.0.1:8788/reference-08e38e24ab2235.html</x:v>
      </x:c>
      <x:c r="AB136" s="14" t="str">
        <x:v>http://127.0.0.1:8788/fiche-045.html</x:v>
      </x:c>
      <x:c r="AC136" s="7" t="str">
        <x:v>Obtenir la version, la configuration, les modes, les mesures et les informations réglementaires.</x:v>
      </x:c>
      <x:c r="AD136" s="7"/>
      <x:c r="AE136" s="7" t="str"/>
    </x:row>
    <x:row r="137" ht="54" customHeight="1">
      <x:c r="A137" s="7" t="str">
        <x:v>SI 25.60 / SI 28.46</x:v>
      </x:c>
      <x:c r="B137" s="7" t="str">
        <x:v>GfA ELEKTROMATEN</x:v>
      </x:c>
      <x:c r="C137" s="7" t="str">
        <x:v>GfA ELEKTROMATEN</x:v>
      </x:c>
      <x:c r="D137" s="7" t="str">
        <x:v>SI · Hautes vitesses spécifiques</x:v>
      </x:c>
      <x:c r="E137" s="7" t="str">
        <x:v>Nature à préciser</x:v>
      </x:c>
      <x:c r="F137" s="7" t="str">
        <x:v>Périmètre à confirmer</x:v>
      </x:c>
      <x:c r="G137" s="7" t="str">
        <x:v>À vérifier</x:v>
      </x:c>
      <x:c r="H137" s="7" t="str"/>
      <x:c r="I137" s="7" t="str">
        <x:v>Mode, configuration et preuves énergétiques complètes non établis pour cette référence.</x:v>
      </x:c>
      <x:c r="J137" s="7" t="str"/>
      <x:c r="K137" s="15"/>
      <x:c r="L137" s="15" t="str"/>
      <x:c r="M137" s="15"/>
      <x:c r="N137" s="15"/>
      <x:c r="O137" s="15"/>
      <x:c r="P137" s="7" t="str"/>
      <x:c r="Q137" s="15"/>
      <x:c r="R137" s="7" t="str">
        <x:f>IF(AND(ISNUMBER(K137),ISNUMBER(Q137)),IF(K137&lt;=Q137,"Valeur ≤ seuil","Valeur &gt; seuil"),"")</x:f>
      </x:c>
      <x:c r="S137" s="15"/>
      <x:c r="T137" s="7" t="str">
        <x:f>IF(AND(ISNUMBER(K137),ISNUMBER(S137)),IF(K137&lt;=S137,"Valeur ≤ seuil","Valeur &gt; seuil"),"")</x:f>
      </x:c>
      <x:c r="U137" s="7"/>
      <x:c r="V137" s="7" t="str"/>
      <x:c r="W137" s="14" t="str"/>
      <x:c r="X137" s="7" t="str"/>
      <x:c r="Y137" s="13" t="d">
        <x:v>2026-10-25T12:00:00.000Z</x:v>
      </x:c>
      <x:c r="Z137" s="14" t="str">
        <x:v>https://gfa-elektromaten.com/fr-DE/downloads.html</x:v>
      </x:c>
      <x:c r="AA137" s="14" t="str">
        <x:v>http://127.0.0.1:8788/reference-d10b63f789c584.html</x:v>
      </x:c>
      <x:c r="AB137" s="14" t="str">
        <x:v>http://127.0.0.1:8788/fiche-045.html</x:v>
      </x:c>
      <x:c r="AC137" s="7" t="str">
        <x:v>Obtenir la version, la configuration, les modes, les mesures et les informations réglementaires.</x:v>
      </x:c>
      <x:c r="AD137" s="7"/>
      <x:c r="AE137" s="7" t="str"/>
    </x:row>
    <x:row r="138" ht="54" customHeight="1">
      <x:c r="A138" s="7" t="str">
        <x:v>SI 260.5 / SI 260.9</x:v>
      </x:c>
      <x:c r="B138" s="7" t="str">
        <x:v>GfA ELEKTROMATEN</x:v>
      </x:c>
      <x:c r="C138" s="7" t="str">
        <x:v>GfA ELEKTROMATEN</x:v>
      </x:c>
      <x:c r="D138" s="7" t="str">
        <x:v>SI SG186F · Très grandes fermetures</x:v>
      </x:c>
      <x:c r="E138" s="7" t="str">
        <x:v>Nature à préciser</x:v>
      </x:c>
      <x:c r="F138" s="7" t="str">
        <x:v>Périmètre à confirmer</x:v>
      </x:c>
      <x:c r="G138" s="7" t="str">
        <x:v>À vérifier</x:v>
      </x:c>
      <x:c r="H138" s="7" t="str"/>
      <x:c r="I138" s="7" t="str">
        <x:v>Mode, configuration et preuves énergétiques complètes non établis pour cette référence.</x:v>
      </x:c>
      <x:c r="J138" s="7" t="str"/>
      <x:c r="K138" s="15"/>
      <x:c r="L138" s="15" t="str"/>
      <x:c r="M138" s="15"/>
      <x:c r="N138" s="15"/>
      <x:c r="O138" s="15"/>
      <x:c r="P138" s="7" t="str"/>
      <x:c r="Q138" s="15"/>
      <x:c r="R138" s="7" t="str">
        <x:f>IF(AND(ISNUMBER(K138),ISNUMBER(Q138)),IF(K138&lt;=Q138,"Valeur ≤ seuil","Valeur &gt; seuil"),"")</x:f>
      </x:c>
      <x:c r="S138" s="15"/>
      <x:c r="T138" s="7" t="str">
        <x:f>IF(AND(ISNUMBER(K138),ISNUMBER(S138)),IF(K138&lt;=S138,"Valeur ≤ seuil","Valeur &gt; seuil"),"")</x:f>
      </x:c>
      <x:c r="U138" s="7"/>
      <x:c r="V138" s="7" t="str"/>
      <x:c r="W138" s="14" t="str"/>
      <x:c r="X138" s="7" t="str"/>
      <x:c r="Y138" s="13" t="d">
        <x:v>2026-10-25T12:00:00.000Z</x:v>
      </x:c>
      <x:c r="Z138" s="14" t="str">
        <x:v>https://gfa-elektromaten.com/fr-DE/downloads.html</x:v>
      </x:c>
      <x:c r="AA138" s="14" t="str">
        <x:v>http://127.0.0.1:8788/reference-287ef90531f01b.html</x:v>
      </x:c>
      <x:c r="AB138" s="14" t="str">
        <x:v>http://127.0.0.1:8788/fiche-046.html</x:v>
      </x:c>
      <x:c r="AC138" s="7" t="str">
        <x:v>Obtenir la version, la configuration, les modes, les mesures et les informations réglementaires.</x:v>
      </x:c>
      <x:c r="AD138" s="7"/>
      <x:c r="AE138" s="7" t="str"/>
    </x:row>
    <x:row r="139" ht="54" customHeight="1">
      <x:c r="A139" s="7" t="str">
        <x:v>SI 360.5 / SI 360.9</x:v>
      </x:c>
      <x:c r="B139" s="7" t="str">
        <x:v>GfA ELEKTROMATEN</x:v>
      </x:c>
      <x:c r="C139" s="7" t="str">
        <x:v>GfA ELEKTROMATEN</x:v>
      </x:c>
      <x:c r="D139" s="7" t="str">
        <x:v>SI SG186F · Très grandes fermetures</x:v>
      </x:c>
      <x:c r="E139" s="7" t="str">
        <x:v>Nature à préciser</x:v>
      </x:c>
      <x:c r="F139" s="7" t="str">
        <x:v>Périmètre à confirmer</x:v>
      </x:c>
      <x:c r="G139" s="7" t="str">
        <x:v>À vérifier</x:v>
      </x:c>
      <x:c r="H139" s="7" t="str"/>
      <x:c r="I139" s="7" t="str">
        <x:v>Mode, configuration et preuves énergétiques complètes non établis pour cette référence.</x:v>
      </x:c>
      <x:c r="J139" s="7" t="str"/>
      <x:c r="K139" s="15"/>
      <x:c r="L139" s="15" t="str"/>
      <x:c r="M139" s="15"/>
      <x:c r="N139" s="15"/>
      <x:c r="O139" s="15"/>
      <x:c r="P139" s="7" t="str"/>
      <x:c r="Q139" s="15"/>
      <x:c r="R139" s="7" t="str">
        <x:f>IF(AND(ISNUMBER(K139),ISNUMBER(Q139)),IF(K139&lt;=Q139,"Valeur ≤ seuil","Valeur &gt; seuil"),"")</x:f>
      </x:c>
      <x:c r="S139" s="15"/>
      <x:c r="T139" s="7" t="str">
        <x:f>IF(AND(ISNUMBER(K139),ISNUMBER(S139)),IF(K139&lt;=S139,"Valeur ≤ seuil","Valeur &gt; seuil"),"")</x:f>
      </x:c>
      <x:c r="U139" s="7"/>
      <x:c r="V139" s="7" t="str"/>
      <x:c r="W139" s="14" t="str"/>
      <x:c r="X139" s="7" t="str"/>
      <x:c r="Y139" s="13" t="d">
        <x:v>2026-10-25T12:00:00.000Z</x:v>
      </x:c>
      <x:c r="Z139" s="14" t="str">
        <x:v>https://gfa-elektromaten.com/fr-DE/downloads.html</x:v>
      </x:c>
      <x:c r="AA139" s="14" t="str">
        <x:v>http://127.0.0.1:8788/reference-77a921c830a3db.html</x:v>
      </x:c>
      <x:c r="AB139" s="14" t="str">
        <x:v>http://127.0.0.1:8788/fiche-046.html</x:v>
      </x:c>
      <x:c r="AC139" s="7" t="str">
        <x:v>Obtenir la version, la configuration, les modes, les mesures et les informations réglementaires.</x:v>
      </x:c>
      <x:c r="AD139" s="7"/>
      <x:c r="AE139" s="7" t="str"/>
    </x:row>
    <x:row r="140" ht="54" customHeight="1">
      <x:c r="A140" s="7" t="str">
        <x:v>SI 480.9 / SI 500.5 GH</x:v>
      </x:c>
      <x:c r="B140" s="7" t="str">
        <x:v>GfA ELEKTROMATEN</x:v>
      </x:c>
      <x:c r="C140" s="7" t="str">
        <x:v>GfA ELEKTROMATEN</x:v>
      </x:c>
      <x:c r="D140" s="7" t="str">
        <x:v>SI SG186F · Très grandes fermetures</x:v>
      </x:c>
      <x:c r="E140" s="7" t="str">
        <x:v>Nature à préciser</x:v>
      </x:c>
      <x:c r="F140" s="7" t="str">
        <x:v>Périmètre à confirmer</x:v>
      </x:c>
      <x:c r="G140" s="7" t="str">
        <x:v>À vérifier</x:v>
      </x:c>
      <x:c r="H140" s="7" t="str"/>
      <x:c r="I140" s="7" t="str">
        <x:v>Mode, configuration et preuves énergétiques complètes non établis pour cette référence.</x:v>
      </x:c>
      <x:c r="J140" s="7" t="str"/>
      <x:c r="K140" s="15"/>
      <x:c r="L140" s="15" t="str"/>
      <x:c r="M140" s="15"/>
      <x:c r="N140" s="15"/>
      <x:c r="O140" s="15"/>
      <x:c r="P140" s="7" t="str"/>
      <x:c r="Q140" s="15"/>
      <x:c r="R140" s="7" t="str">
        <x:f>IF(AND(ISNUMBER(K140),ISNUMBER(Q140)),IF(K140&lt;=Q140,"Valeur ≤ seuil","Valeur &gt; seuil"),"")</x:f>
      </x:c>
      <x:c r="S140" s="15"/>
      <x:c r="T140" s="7" t="str">
        <x:f>IF(AND(ISNUMBER(K140),ISNUMBER(S140)),IF(K140&lt;=S140,"Valeur ≤ seuil","Valeur &gt; seuil"),"")</x:f>
      </x:c>
      <x:c r="U140" s="7"/>
      <x:c r="V140" s="7" t="str"/>
      <x:c r="W140" s="14" t="str"/>
      <x:c r="X140" s="7" t="str"/>
      <x:c r="Y140" s="13" t="d">
        <x:v>2026-10-25T12:00:00.000Z</x:v>
      </x:c>
      <x:c r="Z140" s="14" t="str">
        <x:v>https://gfa-elektromaten.com/fr-DE/downloads.html</x:v>
      </x:c>
      <x:c r="AA140" s="14" t="str">
        <x:v>http://127.0.0.1:8788/reference-aca6d050af7796.html</x:v>
      </x:c>
      <x:c r="AB140" s="14" t="str">
        <x:v>http://127.0.0.1:8788/fiche-046.html</x:v>
      </x:c>
      <x:c r="AC140" s="7" t="str">
        <x:v>Obtenir la version, la configuration, les modes, les mesures et les informations réglementaires.</x:v>
      </x:c>
      <x:c r="AD140" s="7"/>
      <x:c r="AE140" s="7" t="str"/>
    </x:row>
    <x:row r="141" ht="54" customHeight="1">
      <x:c r="A141" s="7" t="str">
        <x:v>SI FU SG115F / SG186F</x:v>
      </x:c>
      <x:c r="B141" s="7" t="str">
        <x:v>GfA ELEKTROMATEN</x:v>
      </x:c>
      <x:c r="C141" s="7" t="str">
        <x:v>GfA ELEKTROMATEN</x:v>
      </x:c>
      <x:c r="D141" s="7" t="str">
        <x:v>SI FU · Motorisations à variation de fréquence</x:v>
      </x:c>
      <x:c r="E141" s="7" t="str">
        <x:v>Motorisation ou automatisme</x:v>
      </x:c>
      <x:c r="F141" s="7" t="str">
        <x:v>Équipement complet à confirmer</x:v>
      </x:c>
      <x:c r="G141" s="7" t="str">
        <x:v>À vérifier</x:v>
      </x:c>
      <x:c r="H141" s="7" t="str"/>
      <x:c r="I141" s="7" t="str">
        <x:v>Mode, configuration et preuves énergétiques complètes non établis pour cette référence.</x:v>
      </x:c>
      <x:c r="J141" s="7" t="str"/>
      <x:c r="K141" s="15"/>
      <x:c r="L141" s="15" t="str"/>
      <x:c r="M141" s="15"/>
      <x:c r="N141" s="15"/>
      <x:c r="O141" s="15"/>
      <x:c r="P141" s="7" t="str"/>
      <x:c r="Q141" s="15"/>
      <x:c r="R141" s="7" t="str">
        <x:f>IF(AND(ISNUMBER(K141),ISNUMBER(Q141)),IF(K141&lt;=Q141,"Valeur ≤ seuil","Valeur &gt; seuil"),"")</x:f>
      </x:c>
      <x:c r="S141" s="15"/>
      <x:c r="T141" s="7" t="str">
        <x:f>IF(AND(ISNUMBER(K141),ISNUMBER(S141)),IF(K141&lt;=S141,"Valeur ≤ seuil","Valeur &gt; seuil"),"")</x:f>
      </x:c>
      <x:c r="U141" s="7"/>
      <x:c r="V141" s="7" t="str"/>
      <x:c r="W141" s="14" t="str"/>
      <x:c r="X141" s="7" t="str"/>
      <x:c r="Y141" s="13" t="d">
        <x:v>2026-10-25T12:00:00.000Z</x:v>
      </x:c>
      <x:c r="Z141" s="14" t="str">
        <x:v>https://gfa-elektromaten.com/fr-DE/downloads.html</x:v>
      </x:c>
      <x:c r="AA141" s="14" t="str">
        <x:v>http://127.0.0.1:8788/reference-2ac760ad4b3bd4.html</x:v>
      </x:c>
      <x:c r="AB141" s="14" t="str">
        <x:v>http://127.0.0.1:8788/fiche-047.html</x:v>
      </x:c>
      <x:c r="AC141" s="7" t="str">
        <x:v>Obtenir la version, la configuration, les modes, les mesures et les informations réglementaires.</x:v>
      </x:c>
      <x:c r="AD141" s="7"/>
      <x:c r="AE141" s="7" t="str"/>
    </x:row>
    <x:row r="142" ht="54" customHeight="1">
      <x:c r="A142" s="7" t="str">
        <x:v>SI FU SG63F</x:v>
      </x:c>
      <x:c r="B142" s="7" t="str">
        <x:v>GfA ELEKTROMATEN</x:v>
      </x:c>
      <x:c r="C142" s="7" t="str">
        <x:v>GfA ELEKTROMATEN</x:v>
      </x:c>
      <x:c r="D142" s="7" t="str">
        <x:v>SI FU · Motorisations à variation de fréquence</x:v>
      </x:c>
      <x:c r="E142" s="7" t="str">
        <x:v>Motorisation ou automatisme</x:v>
      </x:c>
      <x:c r="F142" s="7" t="str">
        <x:v>Équipement complet à confirmer</x:v>
      </x:c>
      <x:c r="G142" s="7" t="str">
        <x:v>À vérifier</x:v>
      </x:c>
      <x:c r="H142" s="7" t="str"/>
      <x:c r="I142" s="7" t="str">
        <x:v>Mode, configuration et preuves énergétiques complètes non établis pour cette référence.</x:v>
      </x:c>
      <x:c r="J142" s="7" t="str"/>
      <x:c r="K142" s="15"/>
      <x:c r="L142" s="15" t="str"/>
      <x:c r="M142" s="15"/>
      <x:c r="N142" s="15"/>
      <x:c r="O142" s="15"/>
      <x:c r="P142" s="7" t="str"/>
      <x:c r="Q142" s="15"/>
      <x:c r="R142" s="7" t="str">
        <x:f>IF(AND(ISNUMBER(K142),ISNUMBER(Q142)),IF(K142&lt;=Q142,"Valeur ≤ seuil","Valeur &gt; seuil"),"")</x:f>
      </x:c>
      <x:c r="S142" s="15"/>
      <x:c r="T142" s="7" t="str">
        <x:f>IF(AND(ISNUMBER(K142),ISNUMBER(S142)),IF(K142&lt;=S142,"Valeur ≤ seuil","Valeur &gt; seuil"),"")</x:f>
      </x:c>
      <x:c r="U142" s="7"/>
      <x:c r="V142" s="7" t="str"/>
      <x:c r="W142" s="14" t="str"/>
      <x:c r="X142" s="7" t="str"/>
      <x:c r="Y142" s="13" t="d">
        <x:v>2026-10-25T12:00:00.000Z</x:v>
      </x:c>
      <x:c r="Z142" s="14" t="str">
        <x:v>https://gfa-elektromaten.com/fr-DE/downloads.html</x:v>
      </x:c>
      <x:c r="AA142" s="14" t="str">
        <x:v>http://127.0.0.1:8788/reference-dcab9e988bafea.html</x:v>
      </x:c>
      <x:c r="AB142" s="14" t="str">
        <x:v>http://127.0.0.1:8788/fiche-047.html</x:v>
      </x:c>
      <x:c r="AC142" s="7" t="str">
        <x:v>Obtenir la version, la configuration, les modes, les mesures et les informations réglementaires.</x:v>
      </x:c>
      <x:c r="AD142" s="7"/>
      <x:c r="AE142" s="7" t="str"/>
    </x:row>
    <x:row r="143" ht="54" customHeight="1">
      <x:c r="A143" s="7" t="str">
        <x:v>SI FU SG85F</x:v>
      </x:c>
      <x:c r="B143" s="7" t="str">
        <x:v>GfA ELEKTROMATEN</x:v>
      </x:c>
      <x:c r="C143" s="7" t="str">
        <x:v>GfA ELEKTROMATEN</x:v>
      </x:c>
      <x:c r="D143" s="7" t="str">
        <x:v>SI FU · Motorisations à variation de fréquence</x:v>
      </x:c>
      <x:c r="E143" s="7" t="str">
        <x:v>Motorisation ou automatisme</x:v>
      </x:c>
      <x:c r="F143" s="7" t="str">
        <x:v>Équipement complet à confirmer</x:v>
      </x:c>
      <x:c r="G143" s="7" t="str">
        <x:v>À vérifier</x:v>
      </x:c>
      <x:c r="H143" s="7" t="str"/>
      <x:c r="I143" s="7" t="str">
        <x:v>Mode, configuration et preuves énergétiques complètes non établis pour cette référence.</x:v>
      </x:c>
      <x:c r="J143" s="7" t="str"/>
      <x:c r="K143" s="15"/>
      <x:c r="L143" s="15" t="str"/>
      <x:c r="M143" s="15"/>
      <x:c r="N143" s="15"/>
      <x:c r="O143" s="15"/>
      <x:c r="P143" s="7" t="str"/>
      <x:c r="Q143" s="15"/>
      <x:c r="R143" s="7" t="str">
        <x:f>IF(AND(ISNUMBER(K143),ISNUMBER(Q143)),IF(K143&lt;=Q143,"Valeur ≤ seuil","Valeur &gt; seuil"),"")</x:f>
      </x:c>
      <x:c r="S143" s="15"/>
      <x:c r="T143" s="7" t="str">
        <x:f>IF(AND(ISNUMBER(K143),ISNUMBER(S143)),IF(K143&lt;=S143,"Valeur ≤ seuil","Valeur &gt; seuil"),"")</x:f>
      </x:c>
      <x:c r="U143" s="7"/>
      <x:c r="V143" s="7" t="str"/>
      <x:c r="W143" s="14" t="str"/>
      <x:c r="X143" s="7" t="str"/>
      <x:c r="Y143" s="13" t="d">
        <x:v>2026-10-25T12:00:00.000Z</x:v>
      </x:c>
      <x:c r="Z143" s="14" t="str">
        <x:v>https://gfa-elektromaten.com/fr-DE/downloads.html</x:v>
      </x:c>
      <x:c r="AA143" s="14" t="str">
        <x:v>http://127.0.0.1:8788/reference-6363a06570948d.html</x:v>
      </x:c>
      <x:c r="AB143" s="14" t="str">
        <x:v>http://127.0.0.1:8788/fiche-047.html</x:v>
      </x:c>
      <x:c r="AC143" s="7" t="str">
        <x:v>Obtenir la version, la configuration, les modes, les mesures et les informations réglementaires.</x:v>
      </x:c>
      <x:c r="AD143" s="7"/>
      <x:c r="AE143" s="7" t="str"/>
    </x:row>
    <x:row r="144" ht="54" customHeight="1">
      <x:c r="A144" s="7" t="str">
        <x:v>KE 20.24</x:v>
      </x:c>
      <x:c r="B144" s="7" t="str">
        <x:v>GfA ELEKTROMATEN</x:v>
      </x:c>
      <x:c r="C144" s="7" t="str">
        <x:v>GfA ELEKTROMATEN</x:v>
      </x:c>
      <x:c r="D144" s="7" t="str">
        <x:v>KE · Transmission par chaîne</x:v>
      </x:c>
      <x:c r="E144" s="7" t="str">
        <x:v>Nature à préciser</x:v>
      </x:c>
      <x:c r="F144" s="7" t="str">
        <x:v>Périmètre à confirmer</x:v>
      </x:c>
      <x:c r="G144" s="7" t="str">
        <x:v>À vérifier</x:v>
      </x:c>
      <x:c r="H144" s="7" t="str"/>
      <x:c r="I144" s="7" t="str">
        <x:v>Mode, configuration et preuves énergétiques complètes non établis pour cette référence.</x:v>
      </x:c>
      <x:c r="J144" s="7" t="str"/>
      <x:c r="K144" s="15"/>
      <x:c r="L144" s="15" t="str"/>
      <x:c r="M144" s="15"/>
      <x:c r="N144" s="15"/>
      <x:c r="O144" s="15"/>
      <x:c r="P144" s="7" t="str"/>
      <x:c r="Q144" s="15"/>
      <x:c r="R144" s="7" t="str">
        <x:f>IF(AND(ISNUMBER(K144),ISNUMBER(Q144)),IF(K144&lt;=Q144,"Valeur ≤ seuil","Valeur &gt; seuil"),"")</x:f>
      </x:c>
      <x:c r="S144" s="15"/>
      <x:c r="T144" s="7" t="str">
        <x:f>IF(AND(ISNUMBER(K144),ISNUMBER(S144)),IF(K144&lt;=S144,"Valeur ≤ seuil","Valeur &gt; seuil"),"")</x:f>
      </x:c>
      <x:c r="U144" s="7"/>
      <x:c r="V144" s="7" t="str"/>
      <x:c r="W144" s="14" t="str"/>
      <x:c r="X144" s="7" t="str"/>
      <x:c r="Y144" s="13" t="d">
        <x:v>2026-10-25T12:00:00.000Z</x:v>
      </x:c>
      <x:c r="Z144" s="14" t="str">
        <x:v>https://gfa-elektromaten.com/fr-DE/downloads.html</x:v>
      </x:c>
      <x:c r="AA144" s="14" t="str">
        <x:v>http://127.0.0.1:8788/reference-10b4f2d7612d54.html</x:v>
      </x:c>
      <x:c r="AB144" s="14" t="str">
        <x:v>http://127.0.0.1:8788/fiche-048.html</x:v>
      </x:c>
      <x:c r="AC144" s="7" t="str">
        <x:v>Obtenir la version, la configuration, les modes, les mesures et les informations réglementaires.</x:v>
      </x:c>
      <x:c r="AD144" s="7"/>
      <x:c r="AE144" s="7" t="str"/>
    </x:row>
    <x:row r="145" ht="54" customHeight="1">
      <x:c r="A145" s="7" t="str">
        <x:v>KE 30.24 / KE 40.24</x:v>
      </x:c>
      <x:c r="B145" s="7" t="str">
        <x:v>GfA ELEKTROMATEN</x:v>
      </x:c>
      <x:c r="C145" s="7" t="str">
        <x:v>GfA ELEKTROMATEN</x:v>
      </x:c>
      <x:c r="D145" s="7" t="str">
        <x:v>KE · Transmission par chaîne</x:v>
      </x:c>
      <x:c r="E145" s="7" t="str">
        <x:v>Nature à préciser</x:v>
      </x:c>
      <x:c r="F145" s="7" t="str">
        <x:v>Périmètre à confirmer</x:v>
      </x:c>
      <x:c r="G145" s="7" t="str">
        <x:v>À vérifier</x:v>
      </x:c>
      <x:c r="H145" s="7" t="str"/>
      <x:c r="I145" s="7" t="str">
        <x:v>Mode, configuration et preuves énergétiques complètes non établis pour cette référence.</x:v>
      </x:c>
      <x:c r="J145" s="7" t="str"/>
      <x:c r="K145" s="15"/>
      <x:c r="L145" s="15" t="str"/>
      <x:c r="M145" s="15"/>
      <x:c r="N145" s="15"/>
      <x:c r="O145" s="15"/>
      <x:c r="P145" s="7" t="str"/>
      <x:c r="Q145" s="15"/>
      <x:c r="R145" s="7" t="str">
        <x:f>IF(AND(ISNUMBER(K145),ISNUMBER(Q145)),IF(K145&lt;=Q145,"Valeur ≤ seuil","Valeur &gt; seuil"),"")</x:f>
      </x:c>
      <x:c r="S145" s="15"/>
      <x:c r="T145" s="7" t="str">
        <x:f>IF(AND(ISNUMBER(K145),ISNUMBER(S145)),IF(K145&lt;=S145,"Valeur ≤ seuil","Valeur &gt; seuil"),"")</x:f>
      </x:c>
      <x:c r="U145" s="7"/>
      <x:c r="V145" s="7" t="str"/>
      <x:c r="W145" s="14" t="str"/>
      <x:c r="X145" s="7" t="str"/>
      <x:c r="Y145" s="13" t="d">
        <x:v>2026-10-25T12:00:00.000Z</x:v>
      </x:c>
      <x:c r="Z145" s="14" t="str">
        <x:v>https://gfa-elektromaten.com/fr-DE/downloads.html</x:v>
      </x:c>
      <x:c r="AA145" s="14" t="str">
        <x:v>http://127.0.0.1:8788/reference-b2b870b61163f8.html</x:v>
      </x:c>
      <x:c r="AB145" s="14" t="str">
        <x:v>http://127.0.0.1:8788/fiche-048.html</x:v>
      </x:c>
      <x:c r="AC145" s="7" t="str">
        <x:v>Obtenir la version, la configuration, les modes, les mesures et les informations réglementaires.</x:v>
      </x:c>
      <x:c r="AD145" s="7"/>
      <x:c r="AE145" s="7" t="str"/>
    </x:row>
    <x:row r="146" ht="54" customHeight="1">
      <x:c r="A146" s="7" t="str">
        <x:v>KE 9.24 / KE 9.24 WS</x:v>
      </x:c>
      <x:c r="B146" s="7" t="str">
        <x:v>GfA ELEKTROMATEN</x:v>
      </x:c>
      <x:c r="C146" s="7" t="str">
        <x:v>GfA ELEKTROMATEN</x:v>
      </x:c>
      <x:c r="D146" s="7" t="str">
        <x:v>KE · Transmission par chaîne</x:v>
      </x:c>
      <x:c r="E146" s="7" t="str">
        <x:v>Nature à préciser</x:v>
      </x:c>
      <x:c r="F146" s="7" t="str">
        <x:v>Périmètre à confirmer</x:v>
      </x:c>
      <x:c r="G146" s="7" t="str">
        <x:v>À vérifier</x:v>
      </x:c>
      <x:c r="H146" s="7" t="str"/>
      <x:c r="I146" s="7" t="str">
        <x:v>Mode, configuration et preuves énergétiques complètes non établis pour cette référence.</x:v>
      </x:c>
      <x:c r="J146" s="7" t="str"/>
      <x:c r="K146" s="15"/>
      <x:c r="L146" s="15" t="str"/>
      <x:c r="M146" s="15"/>
      <x:c r="N146" s="15"/>
      <x:c r="O146" s="15"/>
      <x:c r="P146" s="7" t="str"/>
      <x:c r="Q146" s="15"/>
      <x:c r="R146" s="7" t="str">
        <x:f>IF(AND(ISNUMBER(K146),ISNUMBER(Q146)),IF(K146&lt;=Q146,"Valeur ≤ seuil","Valeur &gt; seuil"),"")</x:f>
      </x:c>
      <x:c r="S146" s="15"/>
      <x:c r="T146" s="7" t="str">
        <x:f>IF(AND(ISNUMBER(K146),ISNUMBER(S146)),IF(K146&lt;=S146,"Valeur ≤ seuil","Valeur &gt; seuil"),"")</x:f>
      </x:c>
      <x:c r="U146" s="7"/>
      <x:c r="V146" s="7" t="str"/>
      <x:c r="W146" s="14" t="str"/>
      <x:c r="X146" s="7" t="str"/>
      <x:c r="Y146" s="13" t="d">
        <x:v>2026-10-25T12:00:00.000Z</x:v>
      </x:c>
      <x:c r="Z146" s="14" t="str">
        <x:v>https://gfa-elektromaten.com/fr-DE/downloads.html</x:v>
      </x:c>
      <x:c r="AA146" s="14" t="str">
        <x:v>http://127.0.0.1:8788/reference-98591d4d0e9815.html</x:v>
      </x:c>
      <x:c r="AB146" s="14" t="str">
        <x:v>http://127.0.0.1:8788/fiche-048.html</x:v>
      </x:c>
      <x:c r="AC146" s="7" t="str">
        <x:v>Obtenir la version, la configuration, les modes, les mesures et les informations réglementaires.</x:v>
      </x:c>
      <x:c r="AD146" s="7"/>
      <x:c r="AE146" s="7" t="str"/>
    </x:row>
    <x:row r="147" ht="54" customHeight="1">
      <x:c r="A147" s="7" t="str">
        <x:v>KE 20.60 FU</x:v>
      </x:c>
      <x:c r="B147" s="7" t="str">
        <x:v>GfA ELEKTROMATEN</x:v>
      </x:c>
      <x:c r="C147" s="7" t="str">
        <x:v>GfA ELEKTROMATEN</x:v>
      </x:c>
      <x:c r="D147" s="7" t="str">
        <x:v>KE FU · Rideaux à vitesse variable</x:v>
      </x:c>
      <x:c r="E147" s="7" t="str">
        <x:v>Nature à préciser</x:v>
      </x:c>
      <x:c r="F147" s="7" t="str">
        <x:v>Périmètre à confirmer</x:v>
      </x:c>
      <x:c r="G147" s="7" t="str">
        <x:v>À vérifier</x:v>
      </x:c>
      <x:c r="H147" s="7" t="str"/>
      <x:c r="I147" s="7" t="str">
        <x:v>Mode, configuration et preuves énergétiques complètes non établis pour cette référence.</x:v>
      </x:c>
      <x:c r="J147" s="7" t="str"/>
      <x:c r="K147" s="15"/>
      <x:c r="L147" s="15" t="str"/>
      <x:c r="M147" s="15"/>
      <x:c r="N147" s="15"/>
      <x:c r="O147" s="15"/>
      <x:c r="P147" s="7" t="str"/>
      <x:c r="Q147" s="15"/>
      <x:c r="R147" s="7" t="str">
        <x:f>IF(AND(ISNUMBER(K147),ISNUMBER(Q147)),IF(K147&lt;=Q147,"Valeur ≤ seuil","Valeur &gt; seuil"),"")</x:f>
      </x:c>
      <x:c r="S147" s="15"/>
      <x:c r="T147" s="7" t="str">
        <x:f>IF(AND(ISNUMBER(K147),ISNUMBER(S147)),IF(K147&lt;=S147,"Valeur ≤ seuil","Valeur &gt; seuil"),"")</x:f>
      </x:c>
      <x:c r="U147" s="7"/>
      <x:c r="V147" s="7" t="str"/>
      <x:c r="W147" s="14" t="str"/>
      <x:c r="X147" s="7" t="str"/>
      <x:c r="Y147" s="13" t="d">
        <x:v>2026-10-25T12:00:00.000Z</x:v>
      </x:c>
      <x:c r="Z147" s="14" t="str">
        <x:v>https://gfa-elektromaten.com/fr-DE/downloads.html</x:v>
      </x:c>
      <x:c r="AA147" s="14" t="str">
        <x:v>http://127.0.0.1:8788/reference-d7e83ac4e91319.html</x:v>
      </x:c>
      <x:c r="AB147" s="14" t="str">
        <x:v>http://127.0.0.1:8788/fiche-049.html</x:v>
      </x:c>
      <x:c r="AC147" s="7" t="str">
        <x:v>Obtenir la version, la configuration, les modes, les mesures et les informations réglementaires.</x:v>
      </x:c>
      <x:c r="AD147" s="7"/>
      <x:c r="AE147" s="7" t="str"/>
    </x:row>
    <x:row r="148" ht="54" customHeight="1">
      <x:c r="A148" s="7" t="str">
        <x:v>KE 40.40 FU</x:v>
      </x:c>
      <x:c r="B148" s="7" t="str">
        <x:v>GfA ELEKTROMATEN</x:v>
      </x:c>
      <x:c r="C148" s="7" t="str">
        <x:v>GfA ELEKTROMATEN</x:v>
      </x:c>
      <x:c r="D148" s="7" t="str">
        <x:v>KE FU · Rideaux à vitesse variable</x:v>
      </x:c>
      <x:c r="E148" s="7" t="str">
        <x:v>Nature à préciser</x:v>
      </x:c>
      <x:c r="F148" s="7" t="str">
        <x:v>Périmètre à confirmer</x:v>
      </x:c>
      <x:c r="G148" s="7" t="str">
        <x:v>À vérifier</x:v>
      </x:c>
      <x:c r="H148" s="7" t="str"/>
      <x:c r="I148" s="7" t="str">
        <x:v>Mode, configuration et preuves énergétiques complètes non établis pour cette référence.</x:v>
      </x:c>
      <x:c r="J148" s="7" t="str"/>
      <x:c r="K148" s="15"/>
      <x:c r="L148" s="15" t="str"/>
      <x:c r="M148" s="15"/>
      <x:c r="N148" s="15"/>
      <x:c r="O148" s="15"/>
      <x:c r="P148" s="7" t="str"/>
      <x:c r="Q148" s="15"/>
      <x:c r="R148" s="7" t="str">
        <x:f>IF(AND(ISNUMBER(K148),ISNUMBER(Q148)),IF(K148&lt;=Q148,"Valeur ≤ seuil","Valeur &gt; seuil"),"")</x:f>
      </x:c>
      <x:c r="S148" s="15"/>
      <x:c r="T148" s="7" t="str">
        <x:f>IF(AND(ISNUMBER(K148),ISNUMBER(S148)),IF(K148&lt;=S148,"Valeur ≤ seuil","Valeur &gt; seuil"),"")</x:f>
      </x:c>
      <x:c r="U148" s="7"/>
      <x:c r="V148" s="7" t="str"/>
      <x:c r="W148" s="14" t="str"/>
      <x:c r="X148" s="7" t="str"/>
      <x:c r="Y148" s="13" t="d">
        <x:v>2026-10-25T12:00:00.000Z</x:v>
      </x:c>
      <x:c r="Z148" s="14" t="str">
        <x:v>https://gfa-elektromaten.com/fr-DE/downloads.html</x:v>
      </x:c>
      <x:c r="AA148" s="14" t="str">
        <x:v>http://127.0.0.1:8788/reference-2c6537e62ba854.html</x:v>
      </x:c>
      <x:c r="AB148" s="14" t="str">
        <x:v>http://127.0.0.1:8788/fiche-049.html</x:v>
      </x:c>
      <x:c r="AC148" s="7" t="str">
        <x:v>Obtenir la version, la configuration, les modes, les mesures et les informations réglementaires.</x:v>
      </x:c>
      <x:c r="AD148" s="7"/>
      <x:c r="AE148" s="7" t="str"/>
    </x:row>
    <x:row r="149" ht="54" customHeight="1">
      <x:c r="A149" s="7" t="str">
        <x:v>KE 9.60 FU</x:v>
      </x:c>
      <x:c r="B149" s="7" t="str">
        <x:v>GfA ELEKTROMATEN</x:v>
      </x:c>
      <x:c r="C149" s="7" t="str">
        <x:v>GfA ELEKTROMATEN</x:v>
      </x:c>
      <x:c r="D149" s="7" t="str">
        <x:v>KE FU · Rideaux à vitesse variable</x:v>
      </x:c>
      <x:c r="E149" s="7" t="str">
        <x:v>Nature à préciser</x:v>
      </x:c>
      <x:c r="F149" s="7" t="str">
        <x:v>Périmètre à confirmer</x:v>
      </x:c>
      <x:c r="G149" s="7" t="str">
        <x:v>À vérifier</x:v>
      </x:c>
      <x:c r="H149" s="7" t="str"/>
      <x:c r="I149" s="7" t="str">
        <x:v>Mode, configuration et preuves énergétiques complètes non établis pour cette référence.</x:v>
      </x:c>
      <x:c r="J149" s="7" t="str"/>
      <x:c r="K149" s="15"/>
      <x:c r="L149" s="15" t="str"/>
      <x:c r="M149" s="15"/>
      <x:c r="N149" s="15"/>
      <x:c r="O149" s="15"/>
      <x:c r="P149" s="7" t="str"/>
      <x:c r="Q149" s="15"/>
      <x:c r="R149" s="7" t="str">
        <x:f>IF(AND(ISNUMBER(K149),ISNUMBER(Q149)),IF(K149&lt;=Q149,"Valeur ≤ seuil","Valeur &gt; seuil"),"")</x:f>
      </x:c>
      <x:c r="S149" s="15"/>
      <x:c r="T149" s="7" t="str">
        <x:f>IF(AND(ISNUMBER(K149),ISNUMBER(S149)),IF(K149&lt;=S149,"Valeur ≤ seuil","Valeur &gt; seuil"),"")</x:f>
      </x:c>
      <x:c r="U149" s="7"/>
      <x:c r="V149" s="7" t="str"/>
      <x:c r="W149" s="14" t="str"/>
      <x:c r="X149" s="7" t="str"/>
      <x:c r="Y149" s="13" t="d">
        <x:v>2026-10-25T12:00:00.000Z</x:v>
      </x:c>
      <x:c r="Z149" s="14" t="str">
        <x:v>https://gfa-elektromaten.com/fr-DE/downloads.html</x:v>
      </x:c>
      <x:c r="AA149" s="14" t="str">
        <x:v>http://127.0.0.1:8788/reference-9e35475871c59c.html</x:v>
      </x:c>
      <x:c r="AB149" s="14" t="str">
        <x:v>http://127.0.0.1:8788/fiche-049.html</x:v>
      </x:c>
      <x:c r="AC149" s="7" t="str">
        <x:v>Obtenir la version, la configuration, les modes, les mesures et les informations réglementaires.</x:v>
      </x:c>
      <x:c r="AD149" s="7"/>
      <x:c r="AE149" s="7" t="str"/>
    </x:row>
    <x:row r="150" ht="54" customHeight="1">
      <x:c r="A150" s="7" t="str">
        <x:v>ST 16.15 / ST 16.24</x:v>
      </x:c>
      <x:c r="B150" s="7" t="str">
        <x:v>GfA ELEKTROMATEN</x:v>
      </x:c>
      <x:c r="C150" s="7" t="str">
        <x:v>GfA ELEKTROMATEN</x:v>
      </x:c>
      <x:c r="D150" s="7" t="str">
        <x:v>ST · Portes coulissantes industrielles</x:v>
      </x:c>
      <x:c r="E150" s="7" t="str">
        <x:v>Nature à préciser</x:v>
      </x:c>
      <x:c r="F150" s="7" t="str">
        <x:v>Périmètre à confirmer</x:v>
      </x:c>
      <x:c r="G150" s="7" t="str">
        <x:v>À vérifier</x:v>
      </x:c>
      <x:c r="H150" s="7" t="str"/>
      <x:c r="I150" s="7" t="str">
        <x:v>Mode, configuration et preuves énergétiques complètes non établis pour cette référence.</x:v>
      </x:c>
      <x:c r="J150" s="7" t="str"/>
      <x:c r="K150" s="15"/>
      <x:c r="L150" s="15" t="str"/>
      <x:c r="M150" s="15"/>
      <x:c r="N150" s="15"/>
      <x:c r="O150" s="15"/>
      <x:c r="P150" s="7" t="str"/>
      <x:c r="Q150" s="15"/>
      <x:c r="R150" s="7" t="str">
        <x:f>IF(AND(ISNUMBER(K150),ISNUMBER(Q150)),IF(K150&lt;=Q150,"Valeur ≤ seuil","Valeur &gt; seuil"),"")</x:f>
      </x:c>
      <x:c r="S150" s="15"/>
      <x:c r="T150" s="7" t="str">
        <x:f>IF(AND(ISNUMBER(K150),ISNUMBER(S150)),IF(K150&lt;=S150,"Valeur ≤ seuil","Valeur &gt; seuil"),"")</x:f>
      </x:c>
      <x:c r="U150" s="7"/>
      <x:c r="V150" s="7" t="str"/>
      <x:c r="W150" s="14" t="str"/>
      <x:c r="X150" s="7" t="str"/>
      <x:c r="Y150" s="13" t="d">
        <x:v>2026-10-25T12:00:00.000Z</x:v>
      </x:c>
      <x:c r="Z150" s="14" t="str">
        <x:v>https://gfa-elektromaten.com/fr-DE/downloads.html</x:v>
      </x:c>
      <x:c r="AA150" s="14" t="str">
        <x:v>http://127.0.0.1:8788/reference-1f1e518dad8053.html</x:v>
      </x:c>
      <x:c r="AB150" s="14" t="str">
        <x:v>http://127.0.0.1:8788/fiche-050.html</x:v>
      </x:c>
      <x:c r="AC150" s="7" t="str">
        <x:v>Obtenir la version, la configuration, les modes, les mesures et les informations réglementaires.</x:v>
      </x:c>
      <x:c r="AD150" s="7"/>
      <x:c r="AE150" s="7" t="str"/>
    </x:row>
    <x:row r="151" ht="54" customHeight="1">
      <x:c r="A151" s="7" t="str">
        <x:v>ST 30.15 / ST 30.24</x:v>
      </x:c>
      <x:c r="B151" s="7" t="str">
        <x:v>GfA ELEKTROMATEN</x:v>
      </x:c>
      <x:c r="C151" s="7" t="str">
        <x:v>GfA ELEKTROMATEN</x:v>
      </x:c>
      <x:c r="D151" s="7" t="str">
        <x:v>ST · Portes coulissantes industrielles</x:v>
      </x:c>
      <x:c r="E151" s="7" t="str">
        <x:v>Nature à préciser</x:v>
      </x:c>
      <x:c r="F151" s="7" t="str">
        <x:v>Périmètre à confirmer</x:v>
      </x:c>
      <x:c r="G151" s="7" t="str">
        <x:v>À vérifier</x:v>
      </x:c>
      <x:c r="H151" s="7" t="str"/>
      <x:c r="I151" s="7" t="str">
        <x:v>Mode, configuration et preuves énergétiques complètes non établis pour cette référence.</x:v>
      </x:c>
      <x:c r="J151" s="7" t="str"/>
      <x:c r="K151" s="15"/>
      <x:c r="L151" s="15" t="str"/>
      <x:c r="M151" s="15"/>
      <x:c r="N151" s="15"/>
      <x:c r="O151" s="15"/>
      <x:c r="P151" s="7" t="str"/>
      <x:c r="Q151" s="15"/>
      <x:c r="R151" s="7" t="str">
        <x:f>IF(AND(ISNUMBER(K151),ISNUMBER(Q151)),IF(K151&lt;=Q151,"Valeur ≤ seuil","Valeur &gt; seuil"),"")</x:f>
      </x:c>
      <x:c r="S151" s="15"/>
      <x:c r="T151" s="7" t="str">
        <x:f>IF(AND(ISNUMBER(K151),ISNUMBER(S151)),IF(K151&lt;=S151,"Valeur ≤ seuil","Valeur &gt; seuil"),"")</x:f>
      </x:c>
      <x:c r="U151" s="7"/>
      <x:c r="V151" s="7" t="str"/>
      <x:c r="W151" s="14" t="str"/>
      <x:c r="X151" s="7" t="str"/>
      <x:c r="Y151" s="13" t="d">
        <x:v>2026-10-25T12:00:00.000Z</x:v>
      </x:c>
      <x:c r="Z151" s="14" t="str">
        <x:v>https://gfa-elektromaten.com/fr-DE/downloads.html</x:v>
      </x:c>
      <x:c r="AA151" s="14" t="str">
        <x:v>http://127.0.0.1:8788/reference-e205aa4bcbef97.html</x:v>
      </x:c>
      <x:c r="AB151" s="14" t="str">
        <x:v>http://127.0.0.1:8788/fiche-050.html</x:v>
      </x:c>
      <x:c r="AC151" s="7" t="str">
        <x:v>Obtenir la version, la configuration, les modes, les mesures et les informations réglementaires.</x:v>
      </x:c>
      <x:c r="AD151" s="7"/>
      <x:c r="AE151" s="7" t="str"/>
    </x:row>
    <x:row r="152" ht="54" customHeight="1">
      <x:c r="A152" s="7" t="str">
        <x:v>ST 9.15 / ST 9.24</x:v>
      </x:c>
      <x:c r="B152" s="7" t="str">
        <x:v>GfA ELEKTROMATEN</x:v>
      </x:c>
      <x:c r="C152" s="7" t="str">
        <x:v>GfA ELEKTROMATEN</x:v>
      </x:c>
      <x:c r="D152" s="7" t="str">
        <x:v>ST · Portes coulissantes industrielles</x:v>
      </x:c>
      <x:c r="E152" s="7" t="str">
        <x:v>Nature à préciser</x:v>
      </x:c>
      <x:c r="F152" s="7" t="str">
        <x:v>Périmètre à confirmer</x:v>
      </x:c>
      <x:c r="G152" s="7" t="str">
        <x:v>À vérifier</x:v>
      </x:c>
      <x:c r="H152" s="7" t="str"/>
      <x:c r="I152" s="7" t="str">
        <x:v>Mode, configuration et preuves énergétiques complètes non établis pour cette référence.</x:v>
      </x:c>
      <x:c r="J152" s="7" t="str"/>
      <x:c r="K152" s="15"/>
      <x:c r="L152" s="15" t="str"/>
      <x:c r="M152" s="15"/>
      <x:c r="N152" s="15"/>
      <x:c r="O152" s="15"/>
      <x:c r="P152" s="7" t="str"/>
      <x:c r="Q152" s="15"/>
      <x:c r="R152" s="7" t="str">
        <x:f>IF(AND(ISNUMBER(K152),ISNUMBER(Q152)),IF(K152&lt;=Q152,"Valeur ≤ seuil","Valeur &gt; seuil"),"")</x:f>
      </x:c>
      <x:c r="S152" s="15"/>
      <x:c r="T152" s="7" t="str">
        <x:f>IF(AND(ISNUMBER(K152),ISNUMBER(S152)),IF(K152&lt;=S152,"Valeur ≤ seuil","Valeur &gt; seuil"),"")</x:f>
      </x:c>
      <x:c r="U152" s="7"/>
      <x:c r="V152" s="7" t="str"/>
      <x:c r="W152" s="14" t="str"/>
      <x:c r="X152" s="7" t="str"/>
      <x:c r="Y152" s="13" t="d">
        <x:v>2026-10-25T12:00:00.000Z</x:v>
      </x:c>
      <x:c r="Z152" s="14" t="str">
        <x:v>https://gfa-elektromaten.com/fr-DE/downloads.html</x:v>
      </x:c>
      <x:c r="AA152" s="14" t="str">
        <x:v>http://127.0.0.1:8788/reference-9defb6d64c627f.html</x:v>
      </x:c>
      <x:c r="AB152" s="14" t="str">
        <x:v>http://127.0.0.1:8788/fiche-050.html</x:v>
      </x:c>
      <x:c r="AC152" s="7" t="str">
        <x:v>Obtenir la version, la configuration, les modes, les mesures et les informations réglementaires.</x:v>
      </x:c>
      <x:c r="AD152" s="7"/>
      <x:c r="AE152" s="7" t="str"/>
    </x:row>
    <x:row r="153" ht="54" customHeight="1">
      <x:c r="A153" s="7" t="str">
        <x:v>ST 60.15 / ST 80.24</x:v>
      </x:c>
      <x:c r="B153" s="7" t="str">
        <x:v>GfA ELEKTROMATEN</x:v>
      </x:c>
      <x:c r="C153" s="7" t="str">
        <x:v>GfA ELEKTROMATEN</x:v>
      </x:c>
      <x:c r="D153" s="7" t="str">
        <x:v>ST · Commandes et grandes portes</x:v>
      </x:c>
      <x:c r="E153" s="7" t="str">
        <x:v>Nature à préciser</x:v>
      </x:c>
      <x:c r="F153" s="7" t="str">
        <x:v>Périmètre à confirmer</x:v>
      </x:c>
      <x:c r="G153" s="7" t="str">
        <x:v>À vérifier</x:v>
      </x:c>
      <x:c r="H153" s="7" t="str"/>
      <x:c r="I153" s="7" t="str">
        <x:v>Mode, configuration et preuves énergétiques complètes non établis pour cette référence.</x:v>
      </x:c>
      <x:c r="J153" s="7" t="str"/>
      <x:c r="K153" s="15"/>
      <x:c r="L153" s="15" t="str"/>
      <x:c r="M153" s="15"/>
      <x:c r="N153" s="15"/>
      <x:c r="O153" s="15"/>
      <x:c r="P153" s="7" t="str"/>
      <x:c r="Q153" s="15"/>
      <x:c r="R153" s="7" t="str">
        <x:f>IF(AND(ISNUMBER(K153),ISNUMBER(Q153)),IF(K153&lt;=Q153,"Valeur ≤ seuil","Valeur &gt; seuil"),"")</x:f>
      </x:c>
      <x:c r="S153" s="15"/>
      <x:c r="T153" s="7" t="str">
        <x:f>IF(AND(ISNUMBER(K153),ISNUMBER(S153)),IF(K153&lt;=S153,"Valeur ≤ seuil","Valeur &gt; seuil"),"")</x:f>
      </x:c>
      <x:c r="U153" s="7"/>
      <x:c r="V153" s="7" t="str"/>
      <x:c r="W153" s="14" t="str"/>
      <x:c r="X153" s="7" t="str"/>
      <x:c r="Y153" s="13" t="d">
        <x:v>2026-10-25T12:00:00.000Z</x:v>
      </x:c>
      <x:c r="Z153" s="14" t="str">
        <x:v>https://gfa-elektromaten.com/fr-DE/downloads.html</x:v>
      </x:c>
      <x:c r="AA153" s="14" t="str">
        <x:v>http://127.0.0.1:8788/reference-d819d7bd4f168c.html</x:v>
      </x:c>
      <x:c r="AB153" s="14" t="str">
        <x:v>http://127.0.0.1:8788/fiche-051.html</x:v>
      </x:c>
      <x:c r="AC153" s="7" t="str">
        <x:v>Obtenir la version, la configuration, les modes, les mesures et les informations réglementaires.</x:v>
      </x:c>
      <x:c r="AD153" s="7"/>
      <x:c r="AE153" s="7" t="str"/>
    </x:row>
    <x:row r="154" ht="54" customHeight="1">
      <x:c r="A154" s="7" t="str">
        <x:v>TS 400</x:v>
      </x:c>
      <x:c r="B154" s="7" t="str">
        <x:v>GfA ELEKTROMATEN</x:v>
      </x:c>
      <x:c r="C154" s="7" t="str">
        <x:v>GfA ELEKTROMATEN</x:v>
      </x:c>
      <x:c r="D154" s="7" t="str">
        <x:v>ST · Commandes et grandes portes</x:v>
      </x:c>
      <x:c r="E154" s="7" t="str">
        <x:v>Nature à préciser</x:v>
      </x:c>
      <x:c r="F154" s="7" t="str">
        <x:v>Périmètre à confirmer</x:v>
      </x:c>
      <x:c r="G154" s="7" t="str">
        <x:v>À vérifier</x:v>
      </x:c>
      <x:c r="H154" s="7" t="str"/>
      <x:c r="I154" s="7" t="str">
        <x:v>Mode, configuration et preuves énergétiques complètes non établis pour cette référence.</x:v>
      </x:c>
      <x:c r="J154" s="7" t="str"/>
      <x:c r="K154" s="15"/>
      <x:c r="L154" s="15" t="str"/>
      <x:c r="M154" s="15"/>
      <x:c r="N154" s="15"/>
      <x:c r="O154" s="15"/>
      <x:c r="P154" s="7" t="str"/>
      <x:c r="Q154" s="15"/>
      <x:c r="R154" s="7" t="str">
        <x:f>IF(AND(ISNUMBER(K154),ISNUMBER(Q154)),IF(K154&lt;=Q154,"Valeur ≤ seuil","Valeur &gt; seuil"),"")</x:f>
      </x:c>
      <x:c r="S154" s="15"/>
      <x:c r="T154" s="7" t="str">
        <x:f>IF(AND(ISNUMBER(K154),ISNUMBER(S154)),IF(K154&lt;=S154,"Valeur ≤ seuil","Valeur &gt; seuil"),"")</x:f>
      </x:c>
      <x:c r="U154" s="7"/>
      <x:c r="V154" s="7" t="str"/>
      <x:c r="W154" s="14" t="str"/>
      <x:c r="X154" s="7" t="str"/>
      <x:c r="Y154" s="13" t="d">
        <x:v>2026-10-25T12:00:00.000Z</x:v>
      </x:c>
      <x:c r="Z154" s="14" t="str">
        <x:v>https://gfa-elektromaten.com/fr-DE/downloads.html</x:v>
      </x:c>
      <x:c r="AA154" s="14" t="str">
        <x:v>http://127.0.0.1:8788/reference-65e2a7af01ab29.html</x:v>
      </x:c>
      <x:c r="AB154" s="14" t="str">
        <x:v>http://127.0.0.1:8788/fiche-051.html</x:v>
      </x:c>
      <x:c r="AC154" s="7" t="str">
        <x:v>Obtenir la version, la configuration, les modes, les mesures et les informations réglementaires.</x:v>
      </x:c>
      <x:c r="AD154" s="7"/>
      <x:c r="AE154" s="7" t="str"/>
    </x:row>
    <x:row r="155" ht="54" customHeight="1">
      <x:c r="A155" s="7" t="str">
        <x:v>WS 905</x:v>
      </x:c>
      <x:c r="B155" s="7" t="str">
        <x:v>GfA ELEKTROMATEN</x:v>
      </x:c>
      <x:c r="C155" s="7" t="str">
        <x:v>GfA ELEKTROMATEN</x:v>
      </x:c>
      <x:c r="D155" s="7" t="str">
        <x:v>ST · Commandes et grandes portes</x:v>
      </x:c>
      <x:c r="E155" s="7" t="str">
        <x:v>Nature à préciser</x:v>
      </x:c>
      <x:c r="F155" s="7" t="str">
        <x:v>Périmètre à confirmer</x:v>
      </x:c>
      <x:c r="G155" s="7" t="str">
        <x:v>À vérifier</x:v>
      </x:c>
      <x:c r="H155" s="7" t="str"/>
      <x:c r="I155" s="7" t="str">
        <x:v>Mode, configuration et preuves énergétiques complètes non établis pour cette référence.</x:v>
      </x:c>
      <x:c r="J155" s="7" t="str"/>
      <x:c r="K155" s="15"/>
      <x:c r="L155" s="15" t="str"/>
      <x:c r="M155" s="15"/>
      <x:c r="N155" s="15"/>
      <x:c r="O155" s="15"/>
      <x:c r="P155" s="7" t="str"/>
      <x:c r="Q155" s="15"/>
      <x:c r="R155" s="7" t="str">
        <x:f>IF(AND(ISNUMBER(K155),ISNUMBER(Q155)),IF(K155&lt;=Q155,"Valeur ≤ seuil","Valeur &gt; seuil"),"")</x:f>
      </x:c>
      <x:c r="S155" s="15"/>
      <x:c r="T155" s="7" t="str">
        <x:f>IF(AND(ISNUMBER(K155),ISNUMBER(S155)),IF(K155&lt;=S155,"Valeur ≤ seuil","Valeur &gt; seuil"),"")</x:f>
      </x:c>
      <x:c r="U155" s="7"/>
      <x:c r="V155" s="7" t="str"/>
      <x:c r="W155" s="14" t="str"/>
      <x:c r="X155" s="7" t="str"/>
      <x:c r="Y155" s="13" t="d">
        <x:v>2026-10-25T12:00:00.000Z</x:v>
      </x:c>
      <x:c r="Z155" s="14" t="str">
        <x:v>https://gfa-elektromaten.com/fr-DE/downloads.html</x:v>
      </x:c>
      <x:c r="AA155" s="14" t="str">
        <x:v>http://127.0.0.1:8788/reference-bf7979fee83d74.html</x:v>
      </x:c>
      <x:c r="AB155" s="14" t="str">
        <x:v>http://127.0.0.1:8788/fiche-051.html</x:v>
      </x:c>
      <x:c r="AC155" s="7" t="str">
        <x:v>Obtenir la version, la configuration, les modes, les mesures et les informations réglementaires.</x:v>
      </x:c>
      <x:c r="AD155" s="7"/>
      <x:c r="AE155" s="7" t="str"/>
    </x:row>
    <x:row r="156" ht="54" customHeight="1">
      <x:c r="A156" s="7" t="str">
        <x:v>FT 60.4</x:v>
      </x:c>
      <x:c r="B156" s="7" t="str">
        <x:v>GfA ELEKTROMATEN</x:v>
      </x:c>
      <x:c r="C156" s="7" t="str">
        <x:v>GfA ELEKTROMATEN</x:v>
      </x:c>
      <x:c r="D156" s="7" t="str">
        <x:v>FT · Portes pliantes</x:v>
      </x:c>
      <x:c r="E156" s="7" t="str">
        <x:v>Nature à préciser</x:v>
      </x:c>
      <x:c r="F156" s="7" t="str">
        <x:v>Périmètre à confirmer</x:v>
      </x:c>
      <x:c r="G156" s="7" t="str">
        <x:v>À vérifier</x:v>
      </x:c>
      <x:c r="H156" s="7" t="str"/>
      <x:c r="I156" s="7" t="str">
        <x:v>Mode, configuration et preuves énergétiques complètes non établis pour cette référence.</x:v>
      </x:c>
      <x:c r="J156" s="7" t="str"/>
      <x:c r="K156" s="15"/>
      <x:c r="L156" s="15" t="str"/>
      <x:c r="M156" s="15"/>
      <x:c r="N156" s="15"/>
      <x:c r="O156" s="15"/>
      <x:c r="P156" s="7" t="str"/>
      <x:c r="Q156" s="15"/>
      <x:c r="R156" s="7" t="str">
        <x:f>IF(AND(ISNUMBER(K156),ISNUMBER(Q156)),IF(K156&lt;=Q156,"Valeur ≤ seuil","Valeur &gt; seuil"),"")</x:f>
      </x:c>
      <x:c r="S156" s="15"/>
      <x:c r="T156" s="7" t="str">
        <x:f>IF(AND(ISNUMBER(K156),ISNUMBER(S156)),IF(K156&lt;=S156,"Valeur ≤ seuil","Valeur &gt; seuil"),"")</x:f>
      </x:c>
      <x:c r="U156" s="7"/>
      <x:c r="V156" s="7" t="str"/>
      <x:c r="W156" s="14" t="str"/>
      <x:c r="X156" s="7" t="str"/>
      <x:c r="Y156" s="13" t="d">
        <x:v>2026-10-25T12:00:00.000Z</x:v>
      </x:c>
      <x:c r="Z156" s="14" t="str">
        <x:v>https://gfa-elektromaten.com/fr-DE/downloads.html</x:v>
      </x:c>
      <x:c r="AA156" s="14" t="str">
        <x:v>http://127.0.0.1:8788/reference-7e4f9635bb909c.html</x:v>
      </x:c>
      <x:c r="AB156" s="14" t="str">
        <x:v>http://127.0.0.1:8788/fiche-052.html</x:v>
      </x:c>
      <x:c r="AC156" s="7" t="str">
        <x:v>Obtenir la version, la configuration, les modes, les mesures et les informations réglementaires.</x:v>
      </x:c>
      <x:c r="AD156" s="7"/>
      <x:c r="AE156" s="7" t="str"/>
    </x:row>
    <x:row r="157" ht="54" customHeight="1">
      <x:c r="A157" s="7" t="str">
        <x:v>FT 80.2</x:v>
      </x:c>
      <x:c r="B157" s="7" t="str">
        <x:v>GfA ELEKTROMATEN</x:v>
      </x:c>
      <x:c r="C157" s="7" t="str">
        <x:v>GfA ELEKTROMATEN</x:v>
      </x:c>
      <x:c r="D157" s="7" t="str">
        <x:v>FT · Portes pliantes</x:v>
      </x:c>
      <x:c r="E157" s="7" t="str">
        <x:v>Nature à préciser</x:v>
      </x:c>
      <x:c r="F157" s="7" t="str">
        <x:v>Périmètre à confirmer</x:v>
      </x:c>
      <x:c r="G157" s="7" t="str">
        <x:v>À vérifier</x:v>
      </x:c>
      <x:c r="H157" s="7" t="str"/>
      <x:c r="I157" s="7" t="str">
        <x:v>Mode, configuration et preuves énergétiques complètes non établis pour cette référence.</x:v>
      </x:c>
      <x:c r="J157" s="7" t="str"/>
      <x:c r="K157" s="15"/>
      <x:c r="L157" s="15" t="str"/>
      <x:c r="M157" s="15"/>
      <x:c r="N157" s="15"/>
      <x:c r="O157" s="15"/>
      <x:c r="P157" s="7" t="str"/>
      <x:c r="Q157" s="15"/>
      <x:c r="R157" s="7" t="str">
        <x:f>IF(AND(ISNUMBER(K157),ISNUMBER(Q157)),IF(K157&lt;=Q157,"Valeur ≤ seuil","Valeur &gt; seuil"),"")</x:f>
      </x:c>
      <x:c r="S157" s="15"/>
      <x:c r="T157" s="7" t="str">
        <x:f>IF(AND(ISNUMBER(K157),ISNUMBER(S157)),IF(K157&lt;=S157,"Valeur ≤ seuil","Valeur &gt; seuil"),"")</x:f>
      </x:c>
      <x:c r="U157" s="7"/>
      <x:c r="V157" s="7" t="str"/>
      <x:c r="W157" s="14" t="str"/>
      <x:c r="X157" s="7" t="str"/>
      <x:c r="Y157" s="13" t="d">
        <x:v>2026-10-25T12:00:00.000Z</x:v>
      </x:c>
      <x:c r="Z157" s="14" t="str">
        <x:v>https://gfa-elektromaten.com/fr-DE/downloads.html</x:v>
      </x:c>
      <x:c r="AA157" s="14" t="str">
        <x:v>http://127.0.0.1:8788/reference-1d66a9ec2b10a8.html</x:v>
      </x:c>
      <x:c r="AB157" s="14" t="str">
        <x:v>http://127.0.0.1:8788/fiche-052.html</x:v>
      </x:c>
      <x:c r="AC157" s="7" t="str">
        <x:v>Obtenir la version, la configuration, les modes, les mesures et les informations réglementaires.</x:v>
      </x:c>
      <x:c r="AD157" s="7"/>
      <x:c r="AE157" s="7" t="str"/>
    </x:row>
    <x:row r="158" ht="54" customHeight="1">
      <x:c r="A158" s="7" t="str">
        <x:v>FT 80.5 FU</x:v>
      </x:c>
      <x:c r="B158" s="7" t="str">
        <x:v>GfA ELEKTROMATEN</x:v>
      </x:c>
      <x:c r="C158" s="7" t="str">
        <x:v>GfA ELEKTROMATEN</x:v>
      </x:c>
      <x:c r="D158" s="7" t="str">
        <x:v>FT · Portes pliantes</x:v>
      </x:c>
      <x:c r="E158" s="7" t="str">
        <x:v>Nature à préciser</x:v>
      </x:c>
      <x:c r="F158" s="7" t="str">
        <x:v>Périmètre à confirmer</x:v>
      </x:c>
      <x:c r="G158" s="7" t="str">
        <x:v>À vérifier</x:v>
      </x:c>
      <x:c r="H158" s="7" t="str"/>
      <x:c r="I158" s="7" t="str">
        <x:v>Mode, configuration et preuves énergétiques complètes non établis pour cette référence.</x:v>
      </x:c>
      <x:c r="J158" s="7" t="str"/>
      <x:c r="K158" s="15"/>
      <x:c r="L158" s="15" t="str"/>
      <x:c r="M158" s="15"/>
      <x:c r="N158" s="15"/>
      <x:c r="O158" s="15"/>
      <x:c r="P158" s="7" t="str"/>
      <x:c r="Q158" s="15"/>
      <x:c r="R158" s="7" t="str">
        <x:f>IF(AND(ISNUMBER(K158),ISNUMBER(Q158)),IF(K158&lt;=Q158,"Valeur ≤ seuil","Valeur &gt; seuil"),"")</x:f>
      </x:c>
      <x:c r="S158" s="15"/>
      <x:c r="T158" s="7" t="str">
        <x:f>IF(AND(ISNUMBER(K158),ISNUMBER(S158)),IF(K158&lt;=S158,"Valeur ≤ seuil","Valeur &gt; seuil"),"")</x:f>
      </x:c>
      <x:c r="U158" s="7"/>
      <x:c r="V158" s="7" t="str"/>
      <x:c r="W158" s="14" t="str"/>
      <x:c r="X158" s="7" t="str"/>
      <x:c r="Y158" s="13" t="d">
        <x:v>2026-10-25T12:00:00.000Z</x:v>
      </x:c>
      <x:c r="Z158" s="14" t="str">
        <x:v>https://gfa-elektromaten.com/fr-DE/downloads.html</x:v>
      </x:c>
      <x:c r="AA158" s="14" t="str">
        <x:v>http://127.0.0.1:8788/reference-d7251f33356eef.html</x:v>
      </x:c>
      <x:c r="AB158" s="14" t="str">
        <x:v>http://127.0.0.1:8788/fiche-052.html</x:v>
      </x:c>
      <x:c r="AC158" s="7" t="str">
        <x:v>Obtenir la version, la configuration, les modes, les mesures et les informations réglementaires.</x:v>
      </x:c>
      <x:c r="AD158" s="7"/>
      <x:c r="AE158" s="7" t="str"/>
    </x:row>
    <x:row r="159" ht="54" customHeight="1">
      <x:c r="A159" s="7" t="str">
        <x:v>SI 25.15 Ex</x:v>
      </x:c>
      <x:c r="B159" s="7" t="str">
        <x:v>GfA ELEKTROMATEN</x:v>
      </x:c>
      <x:c r="C159" s="7" t="str">
        <x:v>GfA ELEKTROMATEN</x:v>
      </x:c>
      <x:c r="D159" s="7" t="str">
        <x:v>ATEX · SI avec parachute intégré</x:v>
      </x:c>
      <x:c r="E159" s="7" t="str">
        <x:v>Nature à préciser</x:v>
      </x:c>
      <x:c r="F159" s="7" t="str">
        <x:v>Périmètre à confirmer</x:v>
      </x:c>
      <x:c r="G159" s="7" t="str">
        <x:v>À vérifier</x:v>
      </x:c>
      <x:c r="H159" s="7" t="str"/>
      <x:c r="I159" s="7" t="str">
        <x:v>Mode, configuration et preuves énergétiques complètes non établis pour cette référence.</x:v>
      </x:c>
      <x:c r="J159" s="7" t="str"/>
      <x:c r="K159" s="15"/>
      <x:c r="L159" s="15" t="str"/>
      <x:c r="M159" s="15"/>
      <x:c r="N159" s="15"/>
      <x:c r="O159" s="15"/>
      <x:c r="P159" s="7" t="str"/>
      <x:c r="Q159" s="15"/>
      <x:c r="R159" s="7" t="str">
        <x:f>IF(AND(ISNUMBER(K159),ISNUMBER(Q159)),IF(K159&lt;=Q159,"Valeur ≤ seuil","Valeur &gt; seuil"),"")</x:f>
      </x:c>
      <x:c r="S159" s="15"/>
      <x:c r="T159" s="7" t="str">
        <x:f>IF(AND(ISNUMBER(K159),ISNUMBER(S159)),IF(K159&lt;=S159,"Valeur ≤ seuil","Valeur &gt; seuil"),"")</x:f>
      </x:c>
      <x:c r="U159" s="7"/>
      <x:c r="V159" s="7" t="str"/>
      <x:c r="W159" s="14" t="str"/>
      <x:c r="X159" s="7" t="str"/>
      <x:c r="Y159" s="13" t="d">
        <x:v>2026-10-25T12:00:00.000Z</x:v>
      </x:c>
      <x:c r="Z159" s="14" t="str">
        <x:v>https://gfa-elektromaten.com/fr-DE/downloads.html</x:v>
      </x:c>
      <x:c r="AA159" s="14" t="str">
        <x:v>http://127.0.0.1:8788/reference-c42f69790df6c3.html</x:v>
      </x:c>
      <x:c r="AB159" s="14" t="str">
        <x:v>http://127.0.0.1:8788/fiche-053.html</x:v>
      </x:c>
      <x:c r="AC159" s="7" t="str">
        <x:v>Obtenir la version, la configuration, les modes, les mesures et les informations réglementaires.</x:v>
      </x:c>
      <x:c r="AD159" s="7"/>
      <x:c r="AE159" s="7" t="str"/>
    </x:row>
    <x:row r="160" ht="54" customHeight="1">
      <x:c r="A160" s="7" t="str">
        <x:v>SI 40.15 Ex</x:v>
      </x:c>
      <x:c r="B160" s="7" t="str">
        <x:v>GfA ELEKTROMATEN</x:v>
      </x:c>
      <x:c r="C160" s="7" t="str">
        <x:v>GfA ELEKTROMATEN</x:v>
      </x:c>
      <x:c r="D160" s="7" t="str">
        <x:v>ATEX · SI avec parachute intégré</x:v>
      </x:c>
      <x:c r="E160" s="7" t="str">
        <x:v>Nature à préciser</x:v>
      </x:c>
      <x:c r="F160" s="7" t="str">
        <x:v>Périmètre à confirmer</x:v>
      </x:c>
      <x:c r="G160" s="7" t="str">
        <x:v>À vérifier</x:v>
      </x:c>
      <x:c r="H160" s="7" t="str"/>
      <x:c r="I160" s="7" t="str">
        <x:v>Mode, configuration et preuves énergétiques complètes non établis pour cette référence.</x:v>
      </x:c>
      <x:c r="J160" s="7" t="str"/>
      <x:c r="K160" s="15"/>
      <x:c r="L160" s="15" t="str"/>
      <x:c r="M160" s="15"/>
      <x:c r="N160" s="15"/>
      <x:c r="O160" s="15"/>
      <x:c r="P160" s="7" t="str"/>
      <x:c r="Q160" s="15"/>
      <x:c r="R160" s="7" t="str">
        <x:f>IF(AND(ISNUMBER(K160),ISNUMBER(Q160)),IF(K160&lt;=Q160,"Valeur ≤ seuil","Valeur &gt; seuil"),"")</x:f>
      </x:c>
      <x:c r="S160" s="15"/>
      <x:c r="T160" s="7" t="str">
        <x:f>IF(AND(ISNUMBER(K160),ISNUMBER(S160)),IF(K160&lt;=S160,"Valeur ≤ seuil","Valeur &gt; seuil"),"")</x:f>
      </x:c>
      <x:c r="U160" s="7"/>
      <x:c r="V160" s="7" t="str"/>
      <x:c r="W160" s="14" t="str"/>
      <x:c r="X160" s="7" t="str"/>
      <x:c r="Y160" s="13" t="d">
        <x:v>2026-10-25T12:00:00.000Z</x:v>
      </x:c>
      <x:c r="Z160" s="14" t="str">
        <x:v>https://gfa-elektromaten.com/fr-DE/downloads.html</x:v>
      </x:c>
      <x:c r="AA160" s="14" t="str">
        <x:v>http://127.0.0.1:8788/reference-a134ad15ac34fa.html</x:v>
      </x:c>
      <x:c r="AB160" s="14" t="str">
        <x:v>http://127.0.0.1:8788/fiche-053.html</x:v>
      </x:c>
      <x:c r="AC160" s="7" t="str">
        <x:v>Obtenir la version, la configuration, les modes, les mesures et les informations réglementaires.</x:v>
      </x:c>
      <x:c r="AD160" s="7"/>
      <x:c r="AE160" s="7" t="str"/>
    </x:row>
    <x:row r="161" ht="54" customHeight="1">
      <x:c r="A161" s="7" t="str">
        <x:v>SI 55.12 Ex / SI 80.12 Ex</x:v>
      </x:c>
      <x:c r="B161" s="7" t="str">
        <x:v>GfA ELEKTROMATEN</x:v>
      </x:c>
      <x:c r="C161" s="7" t="str">
        <x:v>GfA ELEKTROMATEN</x:v>
      </x:c>
      <x:c r="D161" s="7" t="str">
        <x:v>ATEX · SI avec parachute intégré</x:v>
      </x:c>
      <x:c r="E161" s="7" t="str">
        <x:v>Nature à préciser</x:v>
      </x:c>
      <x:c r="F161" s="7" t="str">
        <x:v>Périmètre à confirmer</x:v>
      </x:c>
      <x:c r="G161" s="7" t="str">
        <x:v>À vérifier</x:v>
      </x:c>
      <x:c r="H161" s="7" t="str"/>
      <x:c r="I161" s="7" t="str">
        <x:v>Mode, configuration et preuves énergétiques complètes non établis pour cette référence.</x:v>
      </x:c>
      <x:c r="J161" s="7" t="str"/>
      <x:c r="K161" s="15"/>
      <x:c r="L161" s="15" t="str"/>
      <x:c r="M161" s="15"/>
      <x:c r="N161" s="15"/>
      <x:c r="O161" s="15"/>
      <x:c r="P161" s="7" t="str"/>
      <x:c r="Q161" s="15"/>
      <x:c r="R161" s="7" t="str">
        <x:f>IF(AND(ISNUMBER(K161),ISNUMBER(Q161)),IF(K161&lt;=Q161,"Valeur ≤ seuil","Valeur &gt; seuil"),"")</x:f>
      </x:c>
      <x:c r="S161" s="15"/>
      <x:c r="T161" s="7" t="str">
        <x:f>IF(AND(ISNUMBER(K161),ISNUMBER(S161)),IF(K161&lt;=S161,"Valeur ≤ seuil","Valeur &gt; seuil"),"")</x:f>
      </x:c>
      <x:c r="U161" s="7"/>
      <x:c r="V161" s="7" t="str"/>
      <x:c r="W161" s="14" t="str"/>
      <x:c r="X161" s="7" t="str"/>
      <x:c r="Y161" s="13" t="d">
        <x:v>2026-10-25T12:00:00.000Z</x:v>
      </x:c>
      <x:c r="Z161" s="14" t="str">
        <x:v>https://gfa-elektromaten.com/fr-DE/downloads.html</x:v>
      </x:c>
      <x:c r="AA161" s="14" t="str">
        <x:v>http://127.0.0.1:8788/reference-530aac3d13f85f.html</x:v>
      </x:c>
      <x:c r="AB161" s="14" t="str">
        <x:v>http://127.0.0.1:8788/fiche-053.html</x:v>
      </x:c>
      <x:c r="AC161" s="7" t="str">
        <x:v>Obtenir la version, la configuration, les modes, les mesures et les informations réglementaires.</x:v>
      </x:c>
      <x:c r="AD161" s="7"/>
      <x:c r="AE161" s="7" t="str"/>
    </x:row>
    <x:row r="162" ht="54" customHeight="1">
      <x:c r="A162" s="7" t="str">
        <x:v>KE 35.24 Ex / KE 80.12 Ex</x:v>
      </x:c>
      <x:c r="B162" s="7" t="str">
        <x:v>GfA ELEKTROMATEN</x:v>
      </x:c>
      <x:c r="C162" s="7" t="str">
        <x:v>GfA ELEKTROMATEN</x:v>
      </x:c>
      <x:c r="D162" s="7" t="str">
        <x:v>ATEX · KE et SE</x:v>
      </x:c>
      <x:c r="E162" s="7" t="str">
        <x:v>Nature à préciser</x:v>
      </x:c>
      <x:c r="F162" s="7" t="str">
        <x:v>Périmètre à confirmer</x:v>
      </x:c>
      <x:c r="G162" s="7" t="str">
        <x:v>À vérifier</x:v>
      </x:c>
      <x:c r="H162" s="7" t="str"/>
      <x:c r="I162" s="7" t="str">
        <x:v>Mode, configuration et preuves énergétiques complètes non établis pour cette référence.</x:v>
      </x:c>
      <x:c r="J162" s="7" t="str"/>
      <x:c r="K162" s="15"/>
      <x:c r="L162" s="15" t="str"/>
      <x:c r="M162" s="15"/>
      <x:c r="N162" s="15"/>
      <x:c r="O162" s="15"/>
      <x:c r="P162" s="7" t="str"/>
      <x:c r="Q162" s="15"/>
      <x:c r="R162" s="7" t="str">
        <x:f>IF(AND(ISNUMBER(K162),ISNUMBER(Q162)),IF(K162&lt;=Q162,"Valeur ≤ seuil","Valeur &gt; seuil"),"")</x:f>
      </x:c>
      <x:c r="S162" s="15"/>
      <x:c r="T162" s="7" t="str">
        <x:f>IF(AND(ISNUMBER(K162),ISNUMBER(S162)),IF(K162&lt;=S162,"Valeur ≤ seuil","Valeur &gt; seuil"),"")</x:f>
      </x:c>
      <x:c r="U162" s="7"/>
      <x:c r="V162" s="7" t="str"/>
      <x:c r="W162" s="14" t="str"/>
      <x:c r="X162" s="7" t="str"/>
      <x:c r="Y162" s="13" t="d">
        <x:v>2026-10-25T12:00:00.000Z</x:v>
      </x:c>
      <x:c r="Z162" s="14" t="str">
        <x:v>https://gfa-elektromaten.com/fr-DE/downloads.html</x:v>
      </x:c>
      <x:c r="AA162" s="14" t="str">
        <x:v>http://127.0.0.1:8788/reference-b0f6cb83864996.html</x:v>
      </x:c>
      <x:c r="AB162" s="14" t="str">
        <x:v>http://127.0.0.1:8788/fiche-054.html</x:v>
      </x:c>
      <x:c r="AC162" s="7" t="str">
        <x:v>Obtenir la version, la configuration, les modes, les mesures et les informations réglementaires.</x:v>
      </x:c>
      <x:c r="AD162" s="7"/>
      <x:c r="AE162" s="7" t="str"/>
    </x:row>
    <x:row r="163" ht="54" customHeight="1">
      <x:c r="A163" s="7" t="str">
        <x:v>KE 9.24 Ex</x:v>
      </x:c>
      <x:c r="B163" s="7" t="str">
        <x:v>GfA ELEKTROMATEN</x:v>
      </x:c>
      <x:c r="C163" s="7" t="str">
        <x:v>GfA ELEKTROMATEN</x:v>
      </x:c>
      <x:c r="D163" s="7" t="str">
        <x:v>ATEX · KE et SE</x:v>
      </x:c>
      <x:c r="E163" s="7" t="str">
        <x:v>Nature à préciser</x:v>
      </x:c>
      <x:c r="F163" s="7" t="str">
        <x:v>Périmètre à confirmer</x:v>
      </x:c>
      <x:c r="G163" s="7" t="str">
        <x:v>À vérifier</x:v>
      </x:c>
      <x:c r="H163" s="7" t="str"/>
      <x:c r="I163" s="7" t="str">
        <x:v>Mode, configuration et preuves énergétiques complètes non établis pour cette référence.</x:v>
      </x:c>
      <x:c r="J163" s="7" t="str"/>
      <x:c r="K163" s="15"/>
      <x:c r="L163" s="15" t="str"/>
      <x:c r="M163" s="15"/>
      <x:c r="N163" s="15"/>
      <x:c r="O163" s="15"/>
      <x:c r="P163" s="7" t="str"/>
      <x:c r="Q163" s="15"/>
      <x:c r="R163" s="7" t="str">
        <x:f>IF(AND(ISNUMBER(K163),ISNUMBER(Q163)),IF(K163&lt;=Q163,"Valeur ≤ seuil","Valeur &gt; seuil"),"")</x:f>
      </x:c>
      <x:c r="S163" s="15"/>
      <x:c r="T163" s="7" t="str">
        <x:f>IF(AND(ISNUMBER(K163),ISNUMBER(S163)),IF(K163&lt;=S163,"Valeur ≤ seuil","Valeur &gt; seuil"),"")</x:f>
      </x:c>
      <x:c r="U163" s="7"/>
      <x:c r="V163" s="7" t="str"/>
      <x:c r="W163" s="14" t="str"/>
      <x:c r="X163" s="7" t="str"/>
      <x:c r="Y163" s="13" t="d">
        <x:v>2026-10-25T12:00:00.000Z</x:v>
      </x:c>
      <x:c r="Z163" s="14" t="str">
        <x:v>https://gfa-elektromaten.com/fr-DE/downloads.html</x:v>
      </x:c>
      <x:c r="AA163" s="14" t="str">
        <x:v>http://127.0.0.1:8788/reference-f2cf08443f1c40.html</x:v>
      </x:c>
      <x:c r="AB163" s="14" t="str">
        <x:v>http://127.0.0.1:8788/fiche-054.html</x:v>
      </x:c>
      <x:c r="AC163" s="7" t="str">
        <x:v>Obtenir la version, la configuration, les modes, les mesures et les informations réglementaires.</x:v>
      </x:c>
      <x:c r="AD163" s="7"/>
      <x:c r="AE163" s="7" t="str"/>
    </x:row>
    <x:row r="164" ht="54" customHeight="1">
      <x:c r="A164" s="7" t="str">
        <x:v>SE 9.24 Ex</x:v>
      </x:c>
      <x:c r="B164" s="7" t="str">
        <x:v>GfA ELEKTROMATEN</x:v>
      </x:c>
      <x:c r="C164" s="7" t="str">
        <x:v>GfA ELEKTROMATEN</x:v>
      </x:c>
      <x:c r="D164" s="7" t="str">
        <x:v>ATEX · KE et SE</x:v>
      </x:c>
      <x:c r="E164" s="7" t="str">
        <x:v>Nature à préciser</x:v>
      </x:c>
      <x:c r="F164" s="7" t="str">
        <x:v>Périmètre à confirmer</x:v>
      </x:c>
      <x:c r="G164" s="7" t="str">
        <x:v>À vérifier</x:v>
      </x:c>
      <x:c r="H164" s="7" t="str"/>
      <x:c r="I164" s="7" t="str">
        <x:v>Mode, configuration et preuves énergétiques complètes non établis pour cette référence.</x:v>
      </x:c>
      <x:c r="J164" s="7" t="str"/>
      <x:c r="K164" s="15"/>
      <x:c r="L164" s="15" t="str"/>
      <x:c r="M164" s="15"/>
      <x:c r="N164" s="15"/>
      <x:c r="O164" s="15"/>
      <x:c r="P164" s="7" t="str"/>
      <x:c r="Q164" s="15"/>
      <x:c r="R164" s="7" t="str">
        <x:f>IF(AND(ISNUMBER(K164),ISNUMBER(Q164)),IF(K164&lt;=Q164,"Valeur ≤ seuil","Valeur &gt; seuil"),"")</x:f>
      </x:c>
      <x:c r="S164" s="15"/>
      <x:c r="T164" s="7" t="str">
        <x:f>IF(AND(ISNUMBER(K164),ISNUMBER(S164)),IF(K164&lt;=S164,"Valeur ≤ seuil","Valeur &gt; seuil"),"")</x:f>
      </x:c>
      <x:c r="U164" s="7"/>
      <x:c r="V164" s="7" t="str"/>
      <x:c r="W164" s="14" t="str"/>
      <x:c r="X164" s="7" t="str"/>
      <x:c r="Y164" s="13" t="d">
        <x:v>2026-10-25T12:00:00.000Z</x:v>
      </x:c>
      <x:c r="Z164" s="14" t="str">
        <x:v>https://gfa-elektromaten.com/fr-DE/downloads.html</x:v>
      </x:c>
      <x:c r="AA164" s="14" t="str">
        <x:v>http://127.0.0.1:8788/reference-23f72661dd09e6.html</x:v>
      </x:c>
      <x:c r="AB164" s="14" t="str">
        <x:v>http://127.0.0.1:8788/fiche-054.html</x:v>
      </x:c>
      <x:c r="AC164" s="7" t="str">
        <x:v>Obtenir la version, la configuration, les modes, les mesures et les informations réglementaires.</x:v>
      </x:c>
      <x:c r="AD164" s="7"/>
      <x:c r="AE164" s="7" t="str"/>
    </x:row>
    <x:row r="165" ht="54" customHeight="1">
      <x:c r="A165" s="7" t="str">
        <x:v>Boîtes à boutons Ex</x:v>
      </x:c>
      <x:c r="B165" s="7" t="str">
        <x:v>GfA ELEKTROMATEN</x:v>
      </x:c>
      <x:c r="C165" s="7" t="str">
        <x:v>GfA ELEKTROMATEN</x:v>
      </x:c>
      <x:c r="D165" s="7" t="str">
        <x:v>ATEX · Commande et périphériques</x:v>
      </x:c>
      <x:c r="E165" s="7" t="str">
        <x:v>Nature à préciser</x:v>
      </x:c>
      <x:c r="F165" s="7" t="str">
        <x:v>Périmètre à confirmer</x:v>
      </x:c>
      <x:c r="G165" s="7" t="str">
        <x:v>À vérifier</x:v>
      </x:c>
      <x:c r="H165" s="7" t="str"/>
      <x:c r="I165" s="7" t="str">
        <x:v>Mode, configuration et preuves énergétiques complètes non établis pour cette référence.</x:v>
      </x:c>
      <x:c r="J165" s="7" t="str"/>
      <x:c r="K165" s="15"/>
      <x:c r="L165" s="15" t="str"/>
      <x:c r="M165" s="15"/>
      <x:c r="N165" s="15"/>
      <x:c r="O165" s="15"/>
      <x:c r="P165" s="7" t="str"/>
      <x:c r="Q165" s="15"/>
      <x:c r="R165" s="7" t="str">
        <x:f>IF(AND(ISNUMBER(K165),ISNUMBER(Q165)),IF(K165&lt;=Q165,"Valeur ≤ seuil","Valeur &gt; seuil"),"")</x:f>
      </x:c>
      <x:c r="S165" s="15"/>
      <x:c r="T165" s="7" t="str">
        <x:f>IF(AND(ISNUMBER(K165),ISNUMBER(S165)),IF(K165&lt;=S165,"Valeur ≤ seuil","Valeur &gt; seuil"),"")</x:f>
      </x:c>
      <x:c r="U165" s="7"/>
      <x:c r="V165" s="7" t="str"/>
      <x:c r="W165" s="14" t="str"/>
      <x:c r="X165" s="7" t="str"/>
      <x:c r="Y165" s="13" t="d">
        <x:v>2026-10-25T12:00:00.000Z</x:v>
      </x:c>
      <x:c r="Z165" s="14" t="str">
        <x:v>https://gfa-elektromaten.com/fr-DE/downloads.html</x:v>
      </x:c>
      <x:c r="AA165" s="14" t="str">
        <x:v>http://127.0.0.1:8788/reference-96616a6825067c.html</x:v>
      </x:c>
      <x:c r="AB165" s="14" t="str">
        <x:v>http://127.0.0.1:8788/fiche-055.html</x:v>
      </x:c>
      <x:c r="AC165" s="7" t="str">
        <x:v>Obtenir la version, la configuration, les modes, les mesures et les informations réglementaires.</x:v>
      </x:c>
      <x:c r="AD165" s="7"/>
      <x:c r="AE165" s="7" t="str"/>
    </x:row>
    <x:row r="166" ht="54" customHeight="1">
      <x:c r="A166" s="7" t="str">
        <x:v>Coffret TS pour Ex</x:v>
      </x:c>
      <x:c r="B166" s="7" t="str">
        <x:v>GfA ELEKTROMATEN</x:v>
      </x:c>
      <x:c r="C166" s="7" t="str">
        <x:v>GfA ELEKTROMATEN</x:v>
      </x:c>
      <x:c r="D166" s="7" t="str">
        <x:v>ATEX · Commande et périphériques</x:v>
      </x:c>
      <x:c r="E166" s="7" t="str">
        <x:v>Nature à préciser</x:v>
      </x:c>
      <x:c r="F166" s="7" t="str">
        <x:v>Périmètre à confirmer</x:v>
      </x:c>
      <x:c r="G166" s="7" t="str">
        <x:v>À vérifier</x:v>
      </x:c>
      <x:c r="H166" s="7" t="str"/>
      <x:c r="I166" s="7" t="str">
        <x:v>Mode, configuration et preuves énergétiques complètes non établis pour cette référence.</x:v>
      </x:c>
      <x:c r="J166" s="7" t="str"/>
      <x:c r="K166" s="15"/>
      <x:c r="L166" s="15" t="str"/>
      <x:c r="M166" s="15"/>
      <x:c r="N166" s="15"/>
      <x:c r="O166" s="15"/>
      <x:c r="P166" s="7" t="str"/>
      <x:c r="Q166" s="15"/>
      <x:c r="R166" s="7" t="str">
        <x:f>IF(AND(ISNUMBER(K166),ISNUMBER(Q166)),IF(K166&lt;=Q166,"Valeur ≤ seuil","Valeur &gt; seuil"),"")</x:f>
      </x:c>
      <x:c r="S166" s="15"/>
      <x:c r="T166" s="7" t="str">
        <x:f>IF(AND(ISNUMBER(K166),ISNUMBER(S166)),IF(K166&lt;=S166,"Valeur ≤ seuil","Valeur &gt; seuil"),"")</x:f>
      </x:c>
      <x:c r="U166" s="7"/>
      <x:c r="V166" s="7" t="str"/>
      <x:c r="W166" s="14" t="str"/>
      <x:c r="X166" s="7" t="str"/>
      <x:c r="Y166" s="13" t="d">
        <x:v>2026-10-25T12:00:00.000Z</x:v>
      </x:c>
      <x:c r="Z166" s="14" t="str">
        <x:v>https://gfa-elektromaten.com/fr-DE/downloads.html</x:v>
      </x:c>
      <x:c r="AA166" s="14" t="str">
        <x:v>http://127.0.0.1:8788/reference-ee91147c14fd02.html</x:v>
      </x:c>
      <x:c r="AB166" s="14" t="str">
        <x:v>http://127.0.0.1:8788/fiche-055.html</x:v>
      </x:c>
      <x:c r="AC166" s="7" t="str">
        <x:v>Obtenir la version, la configuration, les modes, les mesures et les informations réglementaires.</x:v>
      </x:c>
      <x:c r="AD166" s="7"/>
      <x:c r="AE166" s="7" t="str"/>
    </x:row>
    <x:row r="167" ht="54" customHeight="1">
      <x:c r="A167" s="7" t="str">
        <x:v>Fins de course Ex</x:v>
      </x:c>
      <x:c r="B167" s="7" t="str">
        <x:v>GfA ELEKTROMATEN</x:v>
      </x:c>
      <x:c r="C167" s="7" t="str">
        <x:v>GfA ELEKTROMATEN</x:v>
      </x:c>
      <x:c r="D167" s="7" t="str">
        <x:v>ATEX · Commande et périphériques</x:v>
      </x:c>
      <x:c r="E167" s="7" t="str">
        <x:v>Nature à préciser</x:v>
      </x:c>
      <x:c r="F167" s="7" t="str">
        <x:v>Périmètre à confirmer</x:v>
      </x:c>
      <x:c r="G167" s="7" t="str">
        <x:v>À vérifier</x:v>
      </x:c>
      <x:c r="H167" s="7" t="str"/>
      <x:c r="I167" s="7" t="str">
        <x:v>Mode, configuration et preuves énergétiques complètes non établis pour cette référence.</x:v>
      </x:c>
      <x:c r="J167" s="7" t="str"/>
      <x:c r="K167" s="15"/>
      <x:c r="L167" s="15" t="str"/>
      <x:c r="M167" s="15"/>
      <x:c r="N167" s="15"/>
      <x:c r="O167" s="15"/>
      <x:c r="P167" s="7" t="str"/>
      <x:c r="Q167" s="15"/>
      <x:c r="R167" s="7" t="str">
        <x:f>IF(AND(ISNUMBER(K167),ISNUMBER(Q167)),IF(K167&lt;=Q167,"Valeur ≤ seuil","Valeur &gt; seuil"),"")</x:f>
      </x:c>
      <x:c r="S167" s="15"/>
      <x:c r="T167" s="7" t="str">
        <x:f>IF(AND(ISNUMBER(K167),ISNUMBER(S167)),IF(K167&lt;=S167,"Valeur ≤ seuil","Valeur &gt; seuil"),"")</x:f>
      </x:c>
      <x:c r="U167" s="7"/>
      <x:c r="V167" s="7" t="str"/>
      <x:c r="W167" s="14" t="str"/>
      <x:c r="X167" s="7" t="str"/>
      <x:c r="Y167" s="13" t="d">
        <x:v>2026-10-25T12:00:00.000Z</x:v>
      </x:c>
      <x:c r="Z167" s="14" t="str">
        <x:v>https://gfa-elektromaten.com/fr-DE/downloads.html</x:v>
      </x:c>
      <x:c r="AA167" s="14" t="str">
        <x:v>http://127.0.0.1:8788/reference-ac6e9ea878d40f.html</x:v>
      </x:c>
      <x:c r="AB167" s="14" t="str">
        <x:v>http://127.0.0.1:8788/fiche-055.html</x:v>
      </x:c>
      <x:c r="AC167" s="7" t="str">
        <x:v>Obtenir la version, la configuration, les modes, les mesures et les informations réglementaires.</x:v>
      </x:c>
      <x:c r="AD167" s="7"/>
      <x:c r="AE167" s="7" t="str"/>
    </x:row>
    <x:row r="168" ht="54" customHeight="1">
      <x:c r="A168" s="7" t="str">
        <x:v>FS 110.18</x:v>
      </x:c>
      <x:c r="B168" s="7" t="str">
        <x:v>GfA ELEKTROMATEN</x:v>
      </x:c>
      <x:c r="C168" s="7" t="str">
        <x:v>GfA ELEKTROMATEN</x:v>
      </x:c>
      <x:c r="D168" s="7" t="str">
        <x:v>FS · Portes coupe-feu</x:v>
      </x:c>
      <x:c r="E168" s="7" t="str">
        <x:v>Nature à préciser</x:v>
      </x:c>
      <x:c r="F168" s="7" t="str">
        <x:v>Périmètre à confirmer</x:v>
      </x:c>
      <x:c r="G168" s="7" t="str">
        <x:v>À vérifier</x:v>
      </x:c>
      <x:c r="H168" s="7" t="str"/>
      <x:c r="I168" s="7" t="str">
        <x:v>Mode, configuration et preuves énergétiques complètes non établis pour cette référence.</x:v>
      </x:c>
      <x:c r="J168" s="7" t="str"/>
      <x:c r="K168" s="15"/>
      <x:c r="L168" s="15" t="str"/>
      <x:c r="M168" s="15"/>
      <x:c r="N168" s="15"/>
      <x:c r="O168" s="15"/>
      <x:c r="P168" s="7" t="str"/>
      <x:c r="Q168" s="15"/>
      <x:c r="R168" s="7" t="str">
        <x:f>IF(AND(ISNUMBER(K168),ISNUMBER(Q168)),IF(K168&lt;=Q168,"Valeur ≤ seuil","Valeur &gt; seuil"),"")</x:f>
      </x:c>
      <x:c r="S168" s="15"/>
      <x:c r="T168" s="7" t="str">
        <x:f>IF(AND(ISNUMBER(K168),ISNUMBER(S168)),IF(K168&lt;=S168,"Valeur ≤ seuil","Valeur &gt; seuil"),"")</x:f>
      </x:c>
      <x:c r="U168" s="7"/>
      <x:c r="V168" s="7" t="str"/>
      <x:c r="W168" s="14" t="str"/>
      <x:c r="X168" s="7" t="str"/>
      <x:c r="Y168" s="13" t="d">
        <x:v>2026-10-25T12:00:00.000Z</x:v>
      </x:c>
      <x:c r="Z168" s="14" t="str">
        <x:v>https://gfa-elektromaten.com/fr-DE/downloads.html</x:v>
      </x:c>
      <x:c r="AA168" s="14" t="str">
        <x:v>http://127.0.0.1:8788/reference-fcc93e35b0097d.html</x:v>
      </x:c>
      <x:c r="AB168" s="14" t="str">
        <x:v>http://127.0.0.1:8788/fiche-056.html</x:v>
      </x:c>
      <x:c r="AC168" s="7" t="str">
        <x:v>Obtenir la version, la configuration, les modes, les mesures et les informations réglementaires.</x:v>
      </x:c>
      <x:c r="AD168" s="7"/>
      <x:c r="AE168" s="7" t="str"/>
    </x:row>
    <x:row r="169" ht="54" customHeight="1">
      <x:c r="A169" s="7" t="str">
        <x:v>FS 15.20 / FS 25.20</x:v>
      </x:c>
      <x:c r="B169" s="7" t="str">
        <x:v>GfA ELEKTROMATEN</x:v>
      </x:c>
      <x:c r="C169" s="7" t="str">
        <x:v>GfA ELEKTROMATEN</x:v>
      </x:c>
      <x:c r="D169" s="7" t="str">
        <x:v>FS · Portes coupe-feu</x:v>
      </x:c>
      <x:c r="E169" s="7" t="str">
        <x:v>Nature à préciser</x:v>
      </x:c>
      <x:c r="F169" s="7" t="str">
        <x:v>Périmètre à confirmer</x:v>
      </x:c>
      <x:c r="G169" s="7" t="str">
        <x:v>À vérifier</x:v>
      </x:c>
      <x:c r="H169" s="7" t="str"/>
      <x:c r="I169" s="7" t="str">
        <x:v>Mode, configuration et preuves énergétiques complètes non établis pour cette référence.</x:v>
      </x:c>
      <x:c r="J169" s="7" t="str"/>
      <x:c r="K169" s="15"/>
      <x:c r="L169" s="15" t="str"/>
      <x:c r="M169" s="15"/>
      <x:c r="N169" s="15"/>
      <x:c r="O169" s="15"/>
      <x:c r="P169" s="7" t="str"/>
      <x:c r="Q169" s="15"/>
      <x:c r="R169" s="7" t="str">
        <x:f>IF(AND(ISNUMBER(K169),ISNUMBER(Q169)),IF(K169&lt;=Q169,"Valeur ≤ seuil","Valeur &gt; seuil"),"")</x:f>
      </x:c>
      <x:c r="S169" s="15"/>
      <x:c r="T169" s="7" t="str">
        <x:f>IF(AND(ISNUMBER(K169),ISNUMBER(S169)),IF(K169&lt;=S169,"Valeur ≤ seuil","Valeur &gt; seuil"),"")</x:f>
      </x:c>
      <x:c r="U169" s="7"/>
      <x:c r="V169" s="7" t="str"/>
      <x:c r="W169" s="14" t="str"/>
      <x:c r="X169" s="7" t="str"/>
      <x:c r="Y169" s="13" t="d">
        <x:v>2026-10-25T12:00:00.000Z</x:v>
      </x:c>
      <x:c r="Z169" s="14" t="str">
        <x:v>https://gfa-elektromaten.com/fr-DE/downloads.html</x:v>
      </x:c>
      <x:c r="AA169" s="14" t="str">
        <x:v>http://127.0.0.1:8788/reference-e7831fa7bbc225.html</x:v>
      </x:c>
      <x:c r="AB169" s="14" t="str">
        <x:v>http://127.0.0.1:8788/fiche-056.html</x:v>
      </x:c>
      <x:c r="AC169" s="7" t="str">
        <x:v>Obtenir la version, la configuration, les modes, les mesures et les informations réglementaires.</x:v>
      </x:c>
      <x:c r="AD169" s="7"/>
      <x:c r="AE169" s="7" t="str"/>
    </x:row>
    <x:row r="170" ht="54" customHeight="1">
      <x:c r="A170" s="7" t="str">
        <x:v>FS 50.20</x:v>
      </x:c>
      <x:c r="B170" s="7" t="str">
        <x:v>GfA ELEKTROMATEN</x:v>
      </x:c>
      <x:c r="C170" s="7" t="str">
        <x:v>GfA ELEKTROMATEN</x:v>
      </x:c>
      <x:c r="D170" s="7" t="str">
        <x:v>FS · Portes coupe-feu</x:v>
      </x:c>
      <x:c r="E170" s="7" t="str">
        <x:v>Nature à préciser</x:v>
      </x:c>
      <x:c r="F170" s="7" t="str">
        <x:v>Périmètre à confirmer</x:v>
      </x:c>
      <x:c r="G170" s="7" t="str">
        <x:v>À vérifier</x:v>
      </x:c>
      <x:c r="H170" s="7" t="str"/>
      <x:c r="I170" s="7" t="str">
        <x:v>Mode, configuration et preuves énergétiques complètes non établis pour cette référence.</x:v>
      </x:c>
      <x:c r="J170" s="7" t="str"/>
      <x:c r="K170" s="15"/>
      <x:c r="L170" s="15" t="str"/>
      <x:c r="M170" s="15"/>
      <x:c r="N170" s="15"/>
      <x:c r="O170" s="15"/>
      <x:c r="P170" s="7" t="str"/>
      <x:c r="Q170" s="15"/>
      <x:c r="R170" s="7" t="str">
        <x:f>IF(AND(ISNUMBER(K170),ISNUMBER(Q170)),IF(K170&lt;=Q170,"Valeur ≤ seuil","Valeur &gt; seuil"),"")</x:f>
      </x:c>
      <x:c r="S170" s="15"/>
      <x:c r="T170" s="7" t="str">
        <x:f>IF(AND(ISNUMBER(K170),ISNUMBER(S170)),IF(K170&lt;=S170,"Valeur ≤ seuil","Valeur &gt; seuil"),"")</x:f>
      </x:c>
      <x:c r="U170" s="7"/>
      <x:c r="V170" s="7" t="str"/>
      <x:c r="W170" s="14" t="str"/>
      <x:c r="X170" s="7" t="str"/>
      <x:c r="Y170" s="13" t="d">
        <x:v>2026-10-25T12:00:00.000Z</x:v>
      </x:c>
      <x:c r="Z170" s="14" t="str">
        <x:v>https://gfa-elektromaten.com/fr-DE/downloads.html</x:v>
      </x:c>
      <x:c r="AA170" s="14" t="str">
        <x:v>http://127.0.0.1:8788/reference-2d02db1c1219aa.html</x:v>
      </x:c>
      <x:c r="AB170" s="14" t="str">
        <x:v>http://127.0.0.1:8788/fiche-056.html</x:v>
      </x:c>
      <x:c r="AC170" s="7" t="str">
        <x:v>Obtenir la version, la configuration, les modes, les mesures et les informations réglementaires.</x:v>
      </x:c>
      <x:c r="AD170" s="7"/>
      <x:c r="AE170" s="7" t="str"/>
    </x:row>
    <x:row r="171" ht="54" customHeight="1">
      <x:c r="A171" s="7" t="str">
        <x:v>FG 220-60 / 220-65 / FG 360-80</x:v>
      </x:c>
      <x:c r="B171" s="7" t="str">
        <x:v>GfA ELEKTROMATEN</x:v>
      </x:c>
      <x:c r="C171" s="7" t="str">
        <x:v>GfA ELEKTROMATEN</x:v>
      </x:c>
      <x:c r="D171" s="7" t="str">
        <x:v>FG · Parachutes séparés</x:v>
      </x:c>
      <x:c r="E171" s="7" t="str">
        <x:v>Nature à préciser</x:v>
      </x:c>
      <x:c r="F171" s="7" t="str">
        <x:v>Périmètre à confirmer</x:v>
      </x:c>
      <x:c r="G171" s="7" t="str">
        <x:v>À vérifier</x:v>
      </x:c>
      <x:c r="H171" s="7" t="str"/>
      <x:c r="I171" s="7" t="str">
        <x:v>Mode, configuration et preuves énergétiques complètes non établis pour cette référence.</x:v>
      </x:c>
      <x:c r="J171" s="7" t="str"/>
      <x:c r="K171" s="15"/>
      <x:c r="L171" s="15" t="str"/>
      <x:c r="M171" s="15"/>
      <x:c r="N171" s="15"/>
      <x:c r="O171" s="15"/>
      <x:c r="P171" s="7" t="str"/>
      <x:c r="Q171" s="15"/>
      <x:c r="R171" s="7" t="str">
        <x:f>IF(AND(ISNUMBER(K171),ISNUMBER(Q171)),IF(K171&lt;=Q171,"Valeur ≤ seuil","Valeur &gt; seuil"),"")</x:f>
      </x:c>
      <x:c r="S171" s="15"/>
      <x:c r="T171" s="7" t="str">
        <x:f>IF(AND(ISNUMBER(K171),ISNUMBER(S171)),IF(K171&lt;=S171,"Valeur ≤ seuil","Valeur &gt; seuil"),"")</x:f>
      </x:c>
      <x:c r="U171" s="7"/>
      <x:c r="V171" s="7" t="str"/>
      <x:c r="W171" s="14" t="str"/>
      <x:c r="X171" s="7" t="str"/>
      <x:c r="Y171" s="13" t="d">
        <x:v>2026-10-25T12:00:00.000Z</x:v>
      </x:c>
      <x:c r="Z171" s="14" t="str">
        <x:v>https://gfa-elektromaten.com/fr-DE/downloads.html</x:v>
      </x:c>
      <x:c r="AA171" s="14" t="str">
        <x:v>http://127.0.0.1:8788/reference-01db239a333dbf.html</x:v>
      </x:c>
      <x:c r="AB171" s="14" t="str">
        <x:v>http://127.0.0.1:8788/fiche-057.html</x:v>
      </x:c>
      <x:c r="AC171" s="7" t="str">
        <x:v>Obtenir la version, la configuration, les modes, les mesures et les informations réglementaires.</x:v>
      </x:c>
      <x:c r="AD171" s="7"/>
      <x:c r="AE171" s="7" t="str"/>
    </x:row>
    <x:row r="172" ht="54" customHeight="1">
      <x:c r="A172" s="7" t="str">
        <x:v>FG 40-30 / 40-31,75 / 40-35</x:v>
      </x:c>
      <x:c r="B172" s="7" t="str">
        <x:v>GfA ELEKTROMATEN</x:v>
      </x:c>
      <x:c r="C172" s="7" t="str">
        <x:v>GfA ELEKTROMATEN</x:v>
      </x:c>
      <x:c r="D172" s="7" t="str">
        <x:v>FG · Parachutes séparés</x:v>
      </x:c>
      <x:c r="E172" s="7" t="str">
        <x:v>Nature à préciser</x:v>
      </x:c>
      <x:c r="F172" s="7" t="str">
        <x:v>Périmètre à confirmer</x:v>
      </x:c>
      <x:c r="G172" s="7" t="str">
        <x:v>À vérifier</x:v>
      </x:c>
      <x:c r="H172" s="7" t="str"/>
      <x:c r="I172" s="7" t="str">
        <x:v>Mode, configuration et preuves énergétiques complètes non établis pour cette référence.</x:v>
      </x:c>
      <x:c r="J172" s="7" t="str"/>
      <x:c r="K172" s="15"/>
      <x:c r="L172" s="15" t="str"/>
      <x:c r="M172" s="15"/>
      <x:c r="N172" s="15"/>
      <x:c r="O172" s="15"/>
      <x:c r="P172" s="7" t="str"/>
      <x:c r="Q172" s="15"/>
      <x:c r="R172" s="7" t="str">
        <x:f>IF(AND(ISNUMBER(K172),ISNUMBER(Q172)),IF(K172&lt;=Q172,"Valeur ≤ seuil","Valeur &gt; seuil"),"")</x:f>
      </x:c>
      <x:c r="S172" s="15"/>
      <x:c r="T172" s="7" t="str">
        <x:f>IF(AND(ISNUMBER(K172),ISNUMBER(S172)),IF(K172&lt;=S172,"Valeur ≤ seuil","Valeur &gt; seuil"),"")</x:f>
      </x:c>
      <x:c r="U172" s="7"/>
      <x:c r="V172" s="7" t="str"/>
      <x:c r="W172" s="14" t="str"/>
      <x:c r="X172" s="7" t="str"/>
      <x:c r="Y172" s="13" t="d">
        <x:v>2026-10-25T12:00:00.000Z</x:v>
      </x:c>
      <x:c r="Z172" s="14" t="str">
        <x:v>https://gfa-elektromaten.com/fr-DE/downloads.html</x:v>
      </x:c>
      <x:c r="AA172" s="14" t="str">
        <x:v>http://127.0.0.1:8788/reference-460e7ce9aec2bd.html</x:v>
      </x:c>
      <x:c r="AB172" s="14" t="str">
        <x:v>http://127.0.0.1:8788/fiche-057.html</x:v>
      </x:c>
      <x:c r="AC172" s="7" t="str">
        <x:v>Obtenir la version, la configuration, les modes, les mesures et les informations réglementaires.</x:v>
      </x:c>
      <x:c r="AD172" s="7"/>
      <x:c r="AE172" s="7" t="str"/>
    </x:row>
    <x:row r="173" ht="54" customHeight="1">
      <x:c r="A173" s="7" t="str">
        <x:v>FG 80-40 / FG 120-50</x:v>
      </x:c>
      <x:c r="B173" s="7" t="str">
        <x:v>GfA ELEKTROMATEN</x:v>
      </x:c>
      <x:c r="C173" s="7" t="str">
        <x:v>GfA ELEKTROMATEN</x:v>
      </x:c>
      <x:c r="D173" s="7" t="str">
        <x:v>FG · Parachutes séparés</x:v>
      </x:c>
      <x:c r="E173" s="7" t="str">
        <x:v>Nature à préciser</x:v>
      </x:c>
      <x:c r="F173" s="7" t="str">
        <x:v>Périmètre à confirmer</x:v>
      </x:c>
      <x:c r="G173" s="7" t="str">
        <x:v>À vérifier</x:v>
      </x:c>
      <x:c r="H173" s="7" t="str"/>
      <x:c r="I173" s="7" t="str">
        <x:v>Mode, configuration et preuves énergétiques complètes non établis pour cette référence.</x:v>
      </x:c>
      <x:c r="J173" s="7" t="str"/>
      <x:c r="K173" s="15"/>
      <x:c r="L173" s="15" t="str"/>
      <x:c r="M173" s="15"/>
      <x:c r="N173" s="15"/>
      <x:c r="O173" s="15"/>
      <x:c r="P173" s="7" t="str"/>
      <x:c r="Q173" s="15"/>
      <x:c r="R173" s="7" t="str">
        <x:f>IF(AND(ISNUMBER(K173),ISNUMBER(Q173)),IF(K173&lt;=Q173,"Valeur ≤ seuil","Valeur &gt; seuil"),"")</x:f>
      </x:c>
      <x:c r="S173" s="15"/>
      <x:c r="T173" s="7" t="str">
        <x:f>IF(AND(ISNUMBER(K173),ISNUMBER(S173)),IF(K173&lt;=S173,"Valeur ≤ seuil","Valeur &gt; seuil"),"")</x:f>
      </x:c>
      <x:c r="U173" s="7"/>
      <x:c r="V173" s="7" t="str"/>
      <x:c r="W173" s="14" t="str"/>
      <x:c r="X173" s="7" t="str"/>
      <x:c r="Y173" s="13" t="d">
        <x:v>2026-10-25T12:00:00.000Z</x:v>
      </x:c>
      <x:c r="Z173" s="14" t="str">
        <x:v>https://gfa-elektromaten.com/fr-DE/downloads.html</x:v>
      </x:c>
      <x:c r="AA173" s="14" t="str">
        <x:v>http://127.0.0.1:8788/reference-3fde014d8471f3.html</x:v>
      </x:c>
      <x:c r="AB173" s="14" t="str">
        <x:v>http://127.0.0.1:8788/fiche-057.html</x:v>
      </x:c>
      <x:c r="AC173" s="7" t="str">
        <x:v>Obtenir la version, la configuration, les modes, les mesures et les informations réglementaires.</x:v>
      </x:c>
      <x:c r="AD173" s="7"/>
      <x:c r="AE173" s="7" t="str"/>
    </x:row>
    <x:row r="174" ht="54" customHeight="1">
      <x:c r="A174" s="7" t="str">
        <x:v>TS 959</x:v>
      </x:c>
      <x:c r="B174" s="7" t="str">
        <x:v>GfA ELEKTROMATEN</x:v>
      </x:c>
      <x:c r="C174" s="7" t="str">
        <x:v>GfA ELEKTROMATEN</x:v>
      </x:c>
      <x:c r="D174" s="7" t="str">
        <x:v>TS 959-981 · Parc existant et remplacement</x:v>
      </x:c>
      <x:c r="E174" s="7" t="str">
        <x:v>Nature à préciser</x:v>
      </x:c>
      <x:c r="F174" s="7" t="str">
        <x:v>Périmètre à confirmer</x:v>
      </x:c>
      <x:c r="G174" s="7" t="str">
        <x:v>À vérifier</x:v>
      </x:c>
      <x:c r="H174" s="7" t="str"/>
      <x:c r="I174" s="7" t="str">
        <x:v>Mode, configuration et preuves énergétiques complètes non établis pour cette référence.</x:v>
      </x:c>
      <x:c r="J174" s="7" t="str"/>
      <x:c r="K174" s="15"/>
      <x:c r="L174" s="15" t="str"/>
      <x:c r="M174" s="15"/>
      <x:c r="N174" s="15"/>
      <x:c r="O174" s="15"/>
      <x:c r="P174" s="7" t="str"/>
      <x:c r="Q174" s="15"/>
      <x:c r="R174" s="7" t="str">
        <x:f>IF(AND(ISNUMBER(K174),ISNUMBER(Q174)),IF(K174&lt;=Q174,"Valeur ≤ seuil","Valeur &gt; seuil"),"")</x:f>
      </x:c>
      <x:c r="S174" s="15"/>
      <x:c r="T174" s="7" t="str">
        <x:f>IF(AND(ISNUMBER(K174),ISNUMBER(S174)),IF(K174&lt;=S174,"Valeur ≤ seuil","Valeur &gt; seuil"),"")</x:f>
      </x:c>
      <x:c r="U174" s="7"/>
      <x:c r="V174" s="7" t="str"/>
      <x:c r="W174" s="14" t="str"/>
      <x:c r="X174" s="7" t="str"/>
      <x:c r="Y174" s="13" t="d">
        <x:v>2026-10-25T12:00:00.000Z</x:v>
      </x:c>
      <x:c r="Z174" s="14" t="str">
        <x:v>https://gfa-elektromaten.com/fr-DE/downloads.html</x:v>
      </x:c>
      <x:c r="AA174" s="14" t="str">
        <x:v>http://127.0.0.1:8788/reference-704cad3a71af0c.html</x:v>
      </x:c>
      <x:c r="AB174" s="14" t="str">
        <x:v>http://127.0.0.1:8788/fiche-058.html</x:v>
      </x:c>
      <x:c r="AC174" s="7" t="str">
        <x:v>Obtenir la version, la configuration, les modes, les mesures et les informations réglementaires.</x:v>
      </x:c>
      <x:c r="AD174" s="7"/>
      <x:c r="AE174" s="7" t="str"/>
    </x:row>
    <x:row r="175" ht="54" customHeight="1">
      <x:c r="A175" s="7" t="str">
        <x:v>TS 970</x:v>
      </x:c>
      <x:c r="B175" s="7" t="str">
        <x:v>GfA ELEKTROMATEN</x:v>
      </x:c>
      <x:c r="C175" s="7" t="str">
        <x:v>GfA ELEKTROMATEN</x:v>
      </x:c>
      <x:c r="D175" s="7" t="str">
        <x:v>TS 959-981 · Parc existant et remplacement</x:v>
      </x:c>
      <x:c r="E175" s="7" t="str">
        <x:v>Nature à préciser</x:v>
      </x:c>
      <x:c r="F175" s="7" t="str">
        <x:v>Périmètre à confirmer</x:v>
      </x:c>
      <x:c r="G175" s="7" t="str">
        <x:v>À vérifier</x:v>
      </x:c>
      <x:c r="H175" s="7" t="str"/>
      <x:c r="I175" s="7" t="str">
        <x:v>Mode, configuration et preuves énergétiques complètes non établis pour cette référence.</x:v>
      </x:c>
      <x:c r="J175" s="7" t="str"/>
      <x:c r="K175" s="15"/>
      <x:c r="L175" s="15" t="str"/>
      <x:c r="M175" s="15"/>
      <x:c r="N175" s="15"/>
      <x:c r="O175" s="15"/>
      <x:c r="P175" s="7" t="str"/>
      <x:c r="Q175" s="15"/>
      <x:c r="R175" s="7" t="str">
        <x:f>IF(AND(ISNUMBER(K175),ISNUMBER(Q175)),IF(K175&lt;=Q175,"Valeur ≤ seuil","Valeur &gt; seuil"),"")</x:f>
      </x:c>
      <x:c r="S175" s="15"/>
      <x:c r="T175" s="7" t="str">
        <x:f>IF(AND(ISNUMBER(K175),ISNUMBER(S175)),IF(K175&lt;=S175,"Valeur ≤ seuil","Valeur &gt; seuil"),"")</x:f>
      </x:c>
      <x:c r="U175" s="7"/>
      <x:c r="V175" s="7" t="str"/>
      <x:c r="W175" s="14" t="str"/>
      <x:c r="X175" s="7" t="str"/>
      <x:c r="Y175" s="13" t="d">
        <x:v>2026-10-25T12:00:00.000Z</x:v>
      </x:c>
      <x:c r="Z175" s="14" t="str">
        <x:v>https://gfa-elektromaten.com/fr-DE/downloads.html</x:v>
      </x:c>
      <x:c r="AA175" s="14" t="str">
        <x:v>http://127.0.0.1:8788/reference-83fda7584c128c.html</x:v>
      </x:c>
      <x:c r="AB175" s="14" t="str">
        <x:v>http://127.0.0.1:8788/fiche-058.html</x:v>
      </x:c>
      <x:c r="AC175" s="7" t="str">
        <x:v>Obtenir la version, la configuration, les modes, les mesures et les informations réglementaires.</x:v>
      </x:c>
      <x:c r="AD175" s="7"/>
      <x:c r="AE175" s="7" t="str"/>
    </x:row>
    <x:row r="176" ht="54" customHeight="1">
      <x:c r="A176" s="7" t="str">
        <x:v>TS 971</x:v>
      </x:c>
      <x:c r="B176" s="7" t="str">
        <x:v>GfA ELEKTROMATEN</x:v>
      </x:c>
      <x:c r="C176" s="7" t="str">
        <x:v>GfA ELEKTROMATEN</x:v>
      </x:c>
      <x:c r="D176" s="7" t="str">
        <x:v>TS 959-981 · Parc existant et remplacement</x:v>
      </x:c>
      <x:c r="E176" s="7" t="str">
        <x:v>Nature à préciser</x:v>
      </x:c>
      <x:c r="F176" s="7" t="str">
        <x:v>Périmètre à confirmer</x:v>
      </x:c>
      <x:c r="G176" s="7" t="str">
        <x:v>À vérifier</x:v>
      </x:c>
      <x:c r="H176" s="7" t="str"/>
      <x:c r="I176" s="7" t="str">
        <x:v>Mode, configuration et preuves énergétiques complètes non établis pour cette référence.</x:v>
      </x:c>
      <x:c r="J176" s="7" t="str"/>
      <x:c r="K176" s="15"/>
      <x:c r="L176" s="15" t="str"/>
      <x:c r="M176" s="15"/>
      <x:c r="N176" s="15"/>
      <x:c r="O176" s="15"/>
      <x:c r="P176" s="7" t="str"/>
      <x:c r="Q176" s="15"/>
      <x:c r="R176" s="7" t="str">
        <x:f>IF(AND(ISNUMBER(K176),ISNUMBER(Q176)),IF(K176&lt;=Q176,"Valeur ≤ seuil","Valeur &gt; seuil"),"")</x:f>
      </x:c>
      <x:c r="S176" s="15"/>
      <x:c r="T176" s="7" t="str">
        <x:f>IF(AND(ISNUMBER(K176),ISNUMBER(S176)),IF(K176&lt;=S176,"Valeur ≤ seuil","Valeur &gt; seuil"),"")</x:f>
      </x:c>
      <x:c r="U176" s="7"/>
      <x:c r="V176" s="7" t="str"/>
      <x:c r="W176" s="14" t="str"/>
      <x:c r="X176" s="7" t="str"/>
      <x:c r="Y176" s="13" t="d">
        <x:v>2026-10-25T12:00:00.000Z</x:v>
      </x:c>
      <x:c r="Z176" s="14" t="str">
        <x:v>https://gfa-elektromaten.com/fr-DE/downloads.html</x:v>
      </x:c>
      <x:c r="AA176" s="14" t="str">
        <x:v>http://127.0.0.1:8788/reference-acc28c4fa4294a.html</x:v>
      </x:c>
      <x:c r="AB176" s="14" t="str">
        <x:v>http://127.0.0.1:8788/fiche-058.html</x:v>
      </x:c>
      <x:c r="AC176" s="7" t="str">
        <x:v>Obtenir la version, la configuration, les modes, les mesures et les informations réglementaires.</x:v>
      </x:c>
      <x:c r="AD176" s="7"/>
      <x:c r="AE176" s="7" t="str"/>
    </x:row>
    <x:row r="177" ht="54" customHeight="1">
      <x:c r="A177" s="7" t="str">
        <x:v>TS 981</x:v>
      </x:c>
      <x:c r="B177" s="7" t="str">
        <x:v>GfA ELEKTROMATEN</x:v>
      </x:c>
      <x:c r="C177" s="7" t="str">
        <x:v>GfA ELEKTROMATEN</x:v>
      </x:c>
      <x:c r="D177" s="7" t="str">
        <x:v>TS 959-981 · Parc existant et remplacement</x:v>
      </x:c>
      <x:c r="E177" s="7" t="str">
        <x:v>Nature à préciser</x:v>
      </x:c>
      <x:c r="F177" s="7" t="str">
        <x:v>Périmètre à confirmer</x:v>
      </x:c>
      <x:c r="G177" s="7" t="str">
        <x:v>À vérifier</x:v>
      </x:c>
      <x:c r="H177" s="7" t="str"/>
      <x:c r="I177" s="7" t="str">
        <x:v>Mode, configuration et preuves énergétiques complètes non établis pour cette référence.</x:v>
      </x:c>
      <x:c r="J177" s="7" t="str"/>
      <x:c r="K177" s="15"/>
      <x:c r="L177" s="15" t="str"/>
      <x:c r="M177" s="15"/>
      <x:c r="N177" s="15"/>
      <x:c r="O177" s="15"/>
      <x:c r="P177" s="7" t="str"/>
      <x:c r="Q177" s="15"/>
      <x:c r="R177" s="7" t="str">
        <x:f>IF(AND(ISNUMBER(K177),ISNUMBER(Q177)),IF(K177&lt;=Q177,"Valeur ≤ seuil","Valeur &gt; seuil"),"")</x:f>
      </x:c>
      <x:c r="S177" s="15"/>
      <x:c r="T177" s="7" t="str">
        <x:f>IF(AND(ISNUMBER(K177),ISNUMBER(S177)),IF(K177&lt;=S177,"Valeur ≤ seuil","Valeur &gt; seuil"),"")</x:f>
      </x:c>
      <x:c r="U177" s="7"/>
      <x:c r="V177" s="7" t="str"/>
      <x:c r="W177" s="14" t="str"/>
      <x:c r="X177" s="7" t="str"/>
      <x:c r="Y177" s="13" t="d">
        <x:v>2026-10-25T12:00:00.000Z</x:v>
      </x:c>
      <x:c r="Z177" s="14" t="str">
        <x:v>https://gfa-elektromaten.com/fr-DE/downloads.html</x:v>
      </x:c>
      <x:c r="AA177" s="14" t="str">
        <x:v>http://127.0.0.1:8788/reference-e837e2acfa042e.html</x:v>
      </x:c>
      <x:c r="AB177" s="14" t="str">
        <x:v>http://127.0.0.1:8788/fiche-058.html</x:v>
      </x:c>
      <x:c r="AC177" s="7" t="str">
        <x:v>Obtenir la version, la configuration, les modes, les mesures et les informations réglementaires.</x:v>
      </x:c>
      <x:c r="AD177" s="7"/>
      <x:c r="AE177" s="7" t="str"/>
    </x:row>
    <x:row r="178" ht="54" customHeight="1">
      <x:c r="A178" s="7" t="str">
        <x:v>Câbles DES / NES</x:v>
      </x:c>
      <x:c r="B178" s="7" t="str">
        <x:v>GfA ELEKTROMATEN</x:v>
      </x:c>
      <x:c r="C178" s="7" t="str">
        <x:v>GfA ELEKTROMATEN</x:v>
      </x:c>
      <x:c r="D178" s="7" t="str">
        <x:v>Sécurité et interfaces GfA</x:v>
      </x:c>
      <x:c r="E178" s="7" t="str">
        <x:v>Nature à préciser</x:v>
      </x:c>
      <x:c r="F178" s="7" t="str">
        <x:v>Périmètre à confirmer</x:v>
      </x:c>
      <x:c r="G178" s="7" t="str">
        <x:v>À vérifier</x:v>
      </x:c>
      <x:c r="H178" s="7" t="str"/>
      <x:c r="I178" s="7" t="str">
        <x:v>Mode, configuration et preuves énergétiques complètes non établis pour cette référence.</x:v>
      </x:c>
      <x:c r="J178" s="7" t="str"/>
      <x:c r="K178" s="15"/>
      <x:c r="L178" s="15" t="str"/>
      <x:c r="M178" s="15"/>
      <x:c r="N178" s="15"/>
      <x:c r="O178" s="15"/>
      <x:c r="P178" s="7" t="str"/>
      <x:c r="Q178" s="15"/>
      <x:c r="R178" s="7" t="str">
        <x:f>IF(AND(ISNUMBER(K178),ISNUMBER(Q178)),IF(K178&lt;=Q178,"Valeur ≤ seuil","Valeur &gt; seuil"),"")</x:f>
      </x:c>
      <x:c r="S178" s="15"/>
      <x:c r="T178" s="7" t="str">
        <x:f>IF(AND(ISNUMBER(K178),ISNUMBER(S178)),IF(K178&lt;=S178,"Valeur ≤ seuil","Valeur &gt; seuil"),"")</x:f>
      </x:c>
      <x:c r="U178" s="7"/>
      <x:c r="V178" s="7" t="str"/>
      <x:c r="W178" s="14" t="str"/>
      <x:c r="X178" s="7" t="str"/>
      <x:c r="Y178" s="13" t="d">
        <x:v>2026-10-25T12:00:00.000Z</x:v>
      </x:c>
      <x:c r="Z178" s="14" t="str">
        <x:v>https://gfa-elektromaten.com/fr-DE/downloads.html</x:v>
      </x:c>
      <x:c r="AA178" s="14" t="str">
        <x:v>http://127.0.0.1:8788/reference-73400899972d02.html</x:v>
      </x:c>
      <x:c r="AB178" s="14" t="str">
        <x:v>http://127.0.0.1:8788/fiche-059.html</x:v>
      </x:c>
      <x:c r="AC178" s="7" t="str">
        <x:v>Obtenir la version, la configuration, les modes, les mesures et les informations réglementaires.</x:v>
      </x:c>
      <x:c r="AD178" s="7"/>
      <x:c r="AE178" s="7" t="str"/>
    </x:row>
    <x:row r="179" ht="54" customHeight="1">
      <x:c r="A179" s="7" t="str">
        <x:v>Gelbau</x:v>
      </x:c>
      <x:c r="B179" s="7" t="str">
        <x:v>GfA ELEKTROMATEN</x:v>
      </x:c>
      <x:c r="C179" s="7" t="str">
        <x:v>GfA ELEKTROMATEN</x:v>
      </x:c>
      <x:c r="D179" s="7" t="str">
        <x:v>Sécurité et interfaces GfA</x:v>
      </x:c>
      <x:c r="E179" s="7" t="str">
        <x:v>Nature à préciser</x:v>
      </x:c>
      <x:c r="F179" s="7" t="str">
        <x:v>Périmètre à confirmer</x:v>
      </x:c>
      <x:c r="G179" s="7" t="str">
        <x:v>À vérifier</x:v>
      </x:c>
      <x:c r="H179" s="7" t="str"/>
      <x:c r="I179" s="7" t="str">
        <x:v>Mode, configuration et preuves énergétiques complètes non établis pour cette référence.</x:v>
      </x:c>
      <x:c r="J179" s="7" t="str"/>
      <x:c r="K179" s="15"/>
      <x:c r="L179" s="15" t="str"/>
      <x:c r="M179" s="15"/>
      <x:c r="N179" s="15"/>
      <x:c r="O179" s="15"/>
      <x:c r="P179" s="7" t="str"/>
      <x:c r="Q179" s="15"/>
      <x:c r="R179" s="7" t="str">
        <x:f>IF(AND(ISNUMBER(K179),ISNUMBER(Q179)),IF(K179&lt;=Q179,"Valeur ≤ seuil","Valeur &gt; seuil"),"")</x:f>
      </x:c>
      <x:c r="S179" s="15"/>
      <x:c r="T179" s="7" t="str">
        <x:f>IF(AND(ISNUMBER(K179),ISNUMBER(S179)),IF(K179&lt;=S179,"Valeur ≤ seuil","Valeur &gt; seuil"),"")</x:f>
      </x:c>
      <x:c r="U179" s="7"/>
      <x:c r="V179" s="7" t="str"/>
      <x:c r="W179" s="14" t="str"/>
      <x:c r="X179" s="7" t="str"/>
      <x:c r="Y179" s="13" t="d">
        <x:v>2026-10-25T12:00:00.000Z</x:v>
      </x:c>
      <x:c r="Z179" s="14" t="str">
        <x:v>https://gfa-elektromaten.com/fr-DE/downloads.html</x:v>
      </x:c>
      <x:c r="AA179" s="14" t="str">
        <x:v>http://127.0.0.1:8788/reference-6c3b4204982395.html</x:v>
      </x:c>
      <x:c r="AB179" s="14" t="str">
        <x:v>http://127.0.0.1:8788/fiche-059.html</x:v>
      </x:c>
      <x:c r="AC179" s="7" t="str">
        <x:v>Obtenir la version, la configuration, les modes, les mesures et les informations réglementaires.</x:v>
      </x:c>
      <x:c r="AD179" s="7"/>
      <x:c r="AE179" s="7" t="str"/>
    </x:row>
    <x:row r="180" ht="54" customHeight="1">
      <x:c r="A180" s="7" t="str">
        <x:v>Raytector</x:v>
      </x:c>
      <x:c r="B180" s="7" t="str">
        <x:v>GfA ELEKTROMATEN</x:v>
      </x:c>
      <x:c r="C180" s="7" t="str">
        <x:v>GfA ELEKTROMATEN</x:v>
      </x:c>
      <x:c r="D180" s="7" t="str">
        <x:v>Sécurité et interfaces GfA</x:v>
      </x:c>
      <x:c r="E180" s="7" t="str">
        <x:v>Nature à préciser</x:v>
      </x:c>
      <x:c r="F180" s="7" t="str">
        <x:v>Périmètre à confirmer</x:v>
      </x:c>
      <x:c r="G180" s="7" t="str">
        <x:v>À vérifier</x:v>
      </x:c>
      <x:c r="H180" s="7" t="str"/>
      <x:c r="I180" s="7" t="str">
        <x:v>Mode, configuration et preuves énergétiques complètes non établis pour cette référence.</x:v>
      </x:c>
      <x:c r="J180" s="7" t="str"/>
      <x:c r="K180" s="15"/>
      <x:c r="L180" s="15" t="str"/>
      <x:c r="M180" s="15"/>
      <x:c r="N180" s="15"/>
      <x:c r="O180" s="15"/>
      <x:c r="P180" s="7" t="str"/>
      <x:c r="Q180" s="15"/>
      <x:c r="R180" s="7" t="str">
        <x:f>IF(AND(ISNUMBER(K180),ISNUMBER(Q180)),IF(K180&lt;=Q180,"Valeur ≤ seuil","Valeur &gt; seuil"),"")</x:f>
      </x:c>
      <x:c r="S180" s="15"/>
      <x:c r="T180" s="7" t="str">
        <x:f>IF(AND(ISNUMBER(K180),ISNUMBER(S180)),IF(K180&lt;=S180,"Valeur ≤ seuil","Valeur &gt; seuil"),"")</x:f>
      </x:c>
      <x:c r="U180" s="7"/>
      <x:c r="V180" s="7" t="str"/>
      <x:c r="W180" s="14" t="str"/>
      <x:c r="X180" s="7" t="str"/>
      <x:c r="Y180" s="13" t="d">
        <x:v>2026-10-25T12:00:00.000Z</x:v>
      </x:c>
      <x:c r="Z180" s="14" t="str">
        <x:v>https://gfa-elektromaten.com/fr-DE/downloads.html</x:v>
      </x:c>
      <x:c r="AA180" s="14" t="str">
        <x:v>http://127.0.0.1:8788/reference-409e81eda69c36.html</x:v>
      </x:c>
      <x:c r="AB180" s="14" t="str">
        <x:v>http://127.0.0.1:8788/fiche-059.html</x:v>
      </x:c>
      <x:c r="AC180" s="7" t="str">
        <x:v>Obtenir la version, la configuration, les modes, les mesures et les informations réglementaires.</x:v>
      </x:c>
      <x:c r="AD180" s="7"/>
      <x:c r="AE180" s="7" t="str"/>
    </x:row>
    <x:row r="181" ht="54" customHeight="1">
      <x:c r="A181" s="7" t="str">
        <x:v>Vitector OSE</x:v>
      </x:c>
      <x:c r="B181" s="7" t="str">
        <x:v>GfA ELEKTROMATEN</x:v>
      </x:c>
      <x:c r="C181" s="7" t="str">
        <x:v>GfA ELEKTROMATEN</x:v>
      </x:c>
      <x:c r="D181" s="7" t="str">
        <x:v>Sécurité et interfaces GfA</x:v>
      </x:c>
      <x:c r="E181" s="7" t="str">
        <x:v>Nature à préciser</x:v>
      </x:c>
      <x:c r="F181" s="7" t="str">
        <x:v>Périmètre à confirmer</x:v>
      </x:c>
      <x:c r="G181" s="7" t="str">
        <x:v>À vérifier</x:v>
      </x:c>
      <x:c r="H181" s="7" t="str"/>
      <x:c r="I181" s="7" t="str">
        <x:v>Mode, configuration et preuves énergétiques complètes non établis pour cette référence.</x:v>
      </x:c>
      <x:c r="J181" s="7" t="str"/>
      <x:c r="K181" s="15"/>
      <x:c r="L181" s="15" t="str"/>
      <x:c r="M181" s="15"/>
      <x:c r="N181" s="15"/>
      <x:c r="O181" s="15"/>
      <x:c r="P181" s="7" t="str"/>
      <x:c r="Q181" s="15"/>
      <x:c r="R181" s="7" t="str">
        <x:f>IF(AND(ISNUMBER(K181),ISNUMBER(Q181)),IF(K181&lt;=Q181,"Valeur ≤ seuil","Valeur &gt; seuil"),"")</x:f>
      </x:c>
      <x:c r="S181" s="15"/>
      <x:c r="T181" s="7" t="str">
        <x:f>IF(AND(ISNUMBER(K181),ISNUMBER(S181)),IF(K181&lt;=S181,"Valeur ≤ seuil","Valeur &gt; seuil"),"")</x:f>
      </x:c>
      <x:c r="U181" s="7"/>
      <x:c r="V181" s="7" t="str"/>
      <x:c r="W181" s="14" t="str"/>
      <x:c r="X181" s="7" t="str"/>
      <x:c r="Y181" s="13" t="d">
        <x:v>2026-10-25T12:00:00.000Z</x:v>
      </x:c>
      <x:c r="Z181" s="14" t="str">
        <x:v>https://gfa-elektromaten.com/fr-DE/downloads.html</x:v>
      </x:c>
      <x:c r="AA181" s="14" t="str">
        <x:v>http://127.0.0.1:8788/reference-3a65208a18749d.html</x:v>
      </x:c>
      <x:c r="AB181" s="14" t="str">
        <x:v>http://127.0.0.1:8788/fiche-059.html</x:v>
      </x:c>
      <x:c r="AC181" s="7" t="str">
        <x:v>Obtenir la version, la configuration, les modes, les mesures et les informations réglementaires.</x:v>
      </x:c>
      <x:c r="AD181" s="7"/>
      <x:c r="AE181" s="7" t="str"/>
    </x:row>
    <x:row r="182" ht="54" customHeight="1">
      <x:c r="A182" s="7" t="str">
        <x:v>TS 91.11 • 20910110</x:v>
      </x:c>
      <x:c r="B182" s="7" t="str">
        <x:v>GfA ELEKTROMATEN</x:v>
      </x:c>
      <x:c r="C182" s="7" t="str">
        <x:v>GfA ELEKTROMATEN</x:v>
      </x:c>
      <x:c r="D182" s="7" t="str">
        <x:v>TS-C · Nouvelle génération de commandes</x:v>
      </x:c>
      <x:c r="E182" s="7" t="str">
        <x:v>Nature à préciser</x:v>
      </x:c>
      <x:c r="F182" s="7" t="str">
        <x:v>Périmètre à confirmer</x:v>
      </x:c>
      <x:c r="G182" s="7" t="str">
        <x:v>À vérifier</x:v>
      </x:c>
      <x:c r="H182" s="7" t="str"/>
      <x:c r="I182" s="7" t="str">
        <x:v>Mode, configuration et preuves énergétiques complètes non établis pour cette référence.</x:v>
      </x:c>
      <x:c r="J182" s="7" t="str"/>
      <x:c r="K182" s="15"/>
      <x:c r="L182" s="15" t="str"/>
      <x:c r="M182" s="15"/>
      <x:c r="N182" s="15"/>
      <x:c r="O182" s="15"/>
      <x:c r="P182" s="7" t="str"/>
      <x:c r="Q182" s="15"/>
      <x:c r="R182" s="7" t="str">
        <x:f>IF(AND(ISNUMBER(K182),ISNUMBER(Q182)),IF(K182&lt;=Q182,"Valeur ≤ seuil","Valeur &gt; seuil"),"")</x:f>
      </x:c>
      <x:c r="S182" s="15"/>
      <x:c r="T182" s="7" t="str">
        <x:f>IF(AND(ISNUMBER(K182),ISNUMBER(S182)),IF(K182&lt;=S182,"Valeur ≤ seuil","Valeur &gt; seuil"),"")</x:f>
      </x:c>
      <x:c r="U182" s="7"/>
      <x:c r="V182" s="7" t="str"/>
      <x:c r="W182" s="14" t="str"/>
      <x:c r="X182" s="7" t="str"/>
      <x:c r="Y182" s="13" t="d">
        <x:v>2026-10-25T12:00:00.000Z</x:v>
      </x:c>
      <x:c r="Z182" s="14" t="str">
        <x:v>https://gfa-elektromaten.com/fr-DE/downloads.html?file=files/GfA/bilder/Downloads/8_Technische_Information/fr_TI_2026-03-06_178_TS-C_Ca.pdf&amp;cid=80571</x:v>
      </x:c>
      <x:c r="AA182" s="14" t="str">
        <x:v>http://127.0.0.1:8788/reference-6c3380c3375619.html</x:v>
      </x:c>
      <x:c r="AB182" s="14" t="str">
        <x:v>http://127.0.0.1:8788/fiche-060.html</x:v>
      </x:c>
      <x:c r="AC182" s="7" t="str">
        <x:v>Obtenir la version, la configuration, les modes, les mesures et les informations réglementaires.</x:v>
      </x:c>
      <x:c r="AD182" s="7"/>
      <x:c r="AE182" s="7" t="str"/>
    </x:row>
    <x:row r="183" ht="54" customHeight="1">
      <x:c r="A183" s="7" t="str">
        <x:v>TS 92.12 • 20920120</x:v>
      </x:c>
      <x:c r="B183" s="7" t="str">
        <x:v>GfA ELEKTROMATEN</x:v>
      </x:c>
      <x:c r="C183" s="7" t="str">
        <x:v>GfA ELEKTROMATEN</x:v>
      </x:c>
      <x:c r="D183" s="7" t="str">
        <x:v>TS-C · Nouvelle génération de commandes</x:v>
      </x:c>
      <x:c r="E183" s="7" t="str">
        <x:v>Nature à préciser</x:v>
      </x:c>
      <x:c r="F183" s="7" t="str">
        <x:v>Périmètre à confirmer</x:v>
      </x:c>
      <x:c r="G183" s="7" t="str">
        <x:v>À vérifier</x:v>
      </x:c>
      <x:c r="H183" s="7" t="str"/>
      <x:c r="I183" s="7" t="str">
        <x:v>Mode, configuration et preuves énergétiques complètes non établis pour cette référence.</x:v>
      </x:c>
      <x:c r="J183" s="7" t="str"/>
      <x:c r="K183" s="15"/>
      <x:c r="L183" s="15" t="str"/>
      <x:c r="M183" s="15"/>
      <x:c r="N183" s="15"/>
      <x:c r="O183" s="15"/>
      <x:c r="P183" s="7" t="str"/>
      <x:c r="Q183" s="15"/>
      <x:c r="R183" s="7" t="str">
        <x:f>IF(AND(ISNUMBER(K183),ISNUMBER(Q183)),IF(K183&lt;=Q183,"Valeur ≤ seuil","Valeur &gt; seuil"),"")</x:f>
      </x:c>
      <x:c r="S183" s="15"/>
      <x:c r="T183" s="7" t="str">
        <x:f>IF(AND(ISNUMBER(K183),ISNUMBER(S183)),IF(K183&lt;=S183,"Valeur ≤ seuil","Valeur &gt; seuil"),"")</x:f>
      </x:c>
      <x:c r="U183" s="7"/>
      <x:c r="V183" s="7" t="str"/>
      <x:c r="W183" s="14" t="str"/>
      <x:c r="X183" s="7" t="str"/>
      <x:c r="Y183" s="13" t="d">
        <x:v>2026-10-25T12:00:00.000Z</x:v>
      </x:c>
      <x:c r="Z183" s="14" t="str">
        <x:v>https://gfa-elektromaten.com/fr-DE/downloads.html?file=files/GfA/bilder/Downloads/8_Technische_Information/fr_TI_2026-03-06_178_TS-C_Ca.pdf&amp;cid=80571</x:v>
      </x:c>
      <x:c r="AA183" s="14" t="str">
        <x:v>http://127.0.0.1:8788/reference-e80ad805e91323.html</x:v>
      </x:c>
      <x:c r="AB183" s="14" t="str">
        <x:v>http://127.0.0.1:8788/fiche-060.html</x:v>
      </x:c>
      <x:c r="AC183" s="7" t="str">
        <x:v>Obtenir la version, la configuration, les modes, les mesures et les informations réglementaires.</x:v>
      </x:c>
      <x:c r="AD183" s="7"/>
      <x:c r="AE183" s="7" t="str"/>
    </x:row>
    <x:row r="184" ht="54" customHeight="1">
      <x:c r="A184" s="7" t="str">
        <x:v>TS 93.13 / 93.25</x:v>
      </x:c>
      <x:c r="B184" s="7" t="str">
        <x:v>GfA ELEKTROMATEN</x:v>
      </x:c>
      <x:c r="C184" s="7" t="str">
        <x:v>GfA ELEKTROMATEN</x:v>
      </x:c>
      <x:c r="D184" s="7" t="str">
        <x:v>TS-C · Nouvelle génération de commandes</x:v>
      </x:c>
      <x:c r="E184" s="7" t="str">
        <x:v>Nature à préciser</x:v>
      </x:c>
      <x:c r="F184" s="7" t="str">
        <x:v>Périmètre à confirmer</x:v>
      </x:c>
      <x:c r="G184" s="7" t="str">
        <x:v>À vérifier</x:v>
      </x:c>
      <x:c r="H184" s="7" t="str"/>
      <x:c r="I184" s="7" t="str">
        <x:v>Mode, configuration et preuves énergétiques complètes non établis pour cette référence.</x:v>
      </x:c>
      <x:c r="J184" s="7" t="str"/>
      <x:c r="K184" s="15"/>
      <x:c r="L184" s="15" t="str"/>
      <x:c r="M184" s="15"/>
      <x:c r="N184" s="15"/>
      <x:c r="O184" s="15"/>
      <x:c r="P184" s="7" t="str"/>
      <x:c r="Q184" s="15"/>
      <x:c r="R184" s="7" t="str">
        <x:f>IF(AND(ISNUMBER(K184),ISNUMBER(Q184)),IF(K184&lt;=Q184,"Valeur ≤ seuil","Valeur &gt; seuil"),"")</x:f>
      </x:c>
      <x:c r="S184" s="15"/>
      <x:c r="T184" s="7" t="str">
        <x:f>IF(AND(ISNUMBER(K184),ISNUMBER(S184)),IF(K184&lt;=S184,"Valeur ≤ seuil","Valeur &gt; seuil"),"")</x:f>
      </x:c>
      <x:c r="U184" s="7"/>
      <x:c r="V184" s="7" t="str"/>
      <x:c r="W184" s="14" t="str"/>
      <x:c r="X184" s="7" t="str"/>
      <x:c r="Y184" s="13" t="d">
        <x:v>2026-10-25T12:00:00.000Z</x:v>
      </x:c>
      <x:c r="Z184" s="14" t="str">
        <x:v>https://gfa-elektromaten.com/fr-DE/downloads.html?file=files/GfA/bilder/Downloads/8_Technische_Information/fr_TI_2026-03-06_178_TS-C_Ca.pdf&amp;cid=80571</x:v>
      </x:c>
      <x:c r="AA184" s="14" t="str">
        <x:v>http://127.0.0.1:8788/reference-ba1bee369d6a05.html</x:v>
      </x:c>
      <x:c r="AB184" s="14" t="str">
        <x:v>http://127.0.0.1:8788/fiche-060.html</x:v>
      </x:c>
      <x:c r="AC184" s="7" t="str">
        <x:v>Obtenir la version, la configuration, les modes, les mesures et les informations réglementaires.</x:v>
      </x:c>
      <x:c r="AD184" s="7"/>
      <x:c r="AE184" s="7" t="str"/>
    </x:row>
    <x:row r="185" ht="54" customHeight="1">
      <x:c r="A185" s="7" t="str">
        <x:v>TS 95.25 / TS 96.25</x:v>
      </x:c>
      <x:c r="B185" s="7" t="str">
        <x:v>GfA ELEKTROMATEN</x:v>
      </x:c>
      <x:c r="C185" s="7" t="str">
        <x:v>GfA ELEKTROMATEN</x:v>
      </x:c>
      <x:c r="D185" s="7" t="str">
        <x:v>TS-C · Nouvelle génération de commandes</x:v>
      </x:c>
      <x:c r="E185" s="7" t="str">
        <x:v>Nature à préciser</x:v>
      </x:c>
      <x:c r="F185" s="7" t="str">
        <x:v>Périmètre à confirmer</x:v>
      </x:c>
      <x:c r="G185" s="7" t="str">
        <x:v>À vérifier</x:v>
      </x:c>
      <x:c r="H185" s="7" t="str"/>
      <x:c r="I185" s="7" t="str">
        <x:v>Mode, configuration et preuves énergétiques complètes non établis pour cette référence.</x:v>
      </x:c>
      <x:c r="J185" s="7" t="str"/>
      <x:c r="K185" s="15"/>
      <x:c r="L185" s="15" t="str"/>
      <x:c r="M185" s="15"/>
      <x:c r="N185" s="15"/>
      <x:c r="O185" s="15"/>
      <x:c r="P185" s="7" t="str"/>
      <x:c r="Q185" s="15"/>
      <x:c r="R185" s="7" t="str">
        <x:f>IF(AND(ISNUMBER(K185),ISNUMBER(Q185)),IF(K185&lt;=Q185,"Valeur ≤ seuil","Valeur &gt; seuil"),"")</x:f>
      </x:c>
      <x:c r="S185" s="15"/>
      <x:c r="T185" s="7" t="str">
        <x:f>IF(AND(ISNUMBER(K185),ISNUMBER(S185)),IF(K185&lt;=S185,"Valeur ≤ seuil","Valeur &gt; seuil"),"")</x:f>
      </x:c>
      <x:c r="U185" s="7"/>
      <x:c r="V185" s="7" t="str"/>
      <x:c r="W185" s="14" t="str"/>
      <x:c r="X185" s="7" t="str"/>
      <x:c r="Y185" s="13" t="d">
        <x:v>2026-10-25T12:00:00.000Z</x:v>
      </x:c>
      <x:c r="Z185" s="14" t="str">
        <x:v>https://gfa-elektromaten.com/fr-DE/downloads.html?file=files/GfA/bilder/Downloads/8_Technische_Information/fr_TI_2026-03-06_178_TS-C_Ca.pdf&amp;cid=80571</x:v>
      </x:c>
      <x:c r="AA185" s="14" t="str">
        <x:v>http://127.0.0.1:8788/reference-906c280f21b76f.html</x:v>
      </x:c>
      <x:c r="AB185" s="14" t="str">
        <x:v>http://127.0.0.1:8788/fiche-060.html</x:v>
      </x:c>
      <x:c r="AC185" s="7" t="str">
        <x:v>Obtenir la version, la configuration, les modes, les mesures et les informations réglementaires.</x:v>
      </x:c>
      <x:c r="AD185" s="7"/>
      <x:c r="AE185" s="7" t="str"/>
    </x:row>
    <x:row r="186" ht="54" customHeight="1">
      <x:c r="A186" s="7" t="str">
        <x:v>20004500.00001</x:v>
      </x:c>
      <x:c r="B186" s="7" t="str">
        <x:v>GfA ELEKTROMATEN</x:v>
      </x:c>
      <x:c r="C186" s="7" t="str">
        <x:v>GfA ELEKTROMATEN</x:v>
      </x:c>
      <x:c r="D186" s="7" t="str">
        <x:v>TS-C · Raccordement et modules DIF</x:v>
      </x:c>
      <x:c r="E186" s="7" t="str">
        <x:v>Nature à préciser</x:v>
      </x:c>
      <x:c r="F186" s="7" t="str">
        <x:v>Périmètre à confirmer</x:v>
      </x:c>
      <x:c r="G186" s="7" t="str">
        <x:v>À vérifier</x:v>
      </x:c>
      <x:c r="H186" s="7" t="str"/>
      <x:c r="I186" s="7" t="str">
        <x:v>Mode, configuration et preuves énergétiques complètes non établis pour cette référence.</x:v>
      </x:c>
      <x:c r="J186" s="7" t="str"/>
      <x:c r="K186" s="15"/>
      <x:c r="L186" s="15" t="str"/>
      <x:c r="M186" s="15"/>
      <x:c r="N186" s="15"/>
      <x:c r="O186" s="15"/>
      <x:c r="P186" s="7" t="str"/>
      <x:c r="Q186" s="15"/>
      <x:c r="R186" s="7" t="str">
        <x:f>IF(AND(ISNUMBER(K186),ISNUMBER(Q186)),IF(K186&lt;=Q186,"Valeur ≤ seuil","Valeur &gt; seuil"),"")</x:f>
      </x:c>
      <x:c r="S186" s="15"/>
      <x:c r="T186" s="7" t="str">
        <x:f>IF(AND(ISNUMBER(K186),ISNUMBER(S186)),IF(K186&lt;=S186,"Valeur ≤ seuil","Valeur &gt; seuil"),"")</x:f>
      </x:c>
      <x:c r="U186" s="7"/>
      <x:c r="V186" s="7" t="str"/>
      <x:c r="W186" s="14" t="str"/>
      <x:c r="X186" s="7" t="str"/>
      <x:c r="Y186" s="13" t="d">
        <x:v>2026-10-25T12:00:00.000Z</x:v>
      </x:c>
      <x:c r="Z186" s="14" t="str">
        <x:v>https://gfa-elektromaten.com/fr-DE/downloads.html?file=files/GfA/bilder/Downloads/8_Technische_Information/fr_TI_2026-03-06_178_TS-C_Ca.pdf&amp;cid=80571</x:v>
      </x:c>
      <x:c r="AA186" s="14" t="str">
        <x:v>http://127.0.0.1:8788/reference-7fffa0dffba354.html</x:v>
      </x:c>
      <x:c r="AB186" s="14" t="str">
        <x:v>http://127.0.0.1:8788/fiche-061.html</x:v>
      </x:c>
      <x:c r="AC186" s="7" t="str">
        <x:v>Obtenir la version, la configuration, les modes, les mesures et les informations réglementaires.</x:v>
      </x:c>
      <x:c r="AD186" s="7"/>
      <x:c r="AE186" s="7" t="str"/>
    </x:row>
    <x:row r="187" ht="54" customHeight="1">
      <x:c r="A187" s="7" t="str">
        <x:v>20004500.00002 / .00003</x:v>
      </x:c>
      <x:c r="B187" s="7" t="str">
        <x:v>GfA ELEKTROMATEN</x:v>
      </x:c>
      <x:c r="C187" s="7" t="str">
        <x:v>GfA ELEKTROMATEN</x:v>
      </x:c>
      <x:c r="D187" s="7" t="str">
        <x:v>TS-C · Raccordement et modules DIF</x:v>
      </x:c>
      <x:c r="E187" s="7" t="str">
        <x:v>Nature à préciser</x:v>
      </x:c>
      <x:c r="F187" s="7" t="str">
        <x:v>Périmètre à confirmer</x:v>
      </x:c>
      <x:c r="G187" s="7" t="str">
        <x:v>À vérifier</x:v>
      </x:c>
      <x:c r="H187" s="7" t="str"/>
      <x:c r="I187" s="7" t="str">
        <x:v>Mode, configuration et preuves énergétiques complètes non établis pour cette référence.</x:v>
      </x:c>
      <x:c r="J187" s="7" t="str"/>
      <x:c r="K187" s="15"/>
      <x:c r="L187" s="15" t="str"/>
      <x:c r="M187" s="15"/>
      <x:c r="N187" s="15"/>
      <x:c r="O187" s="15"/>
      <x:c r="P187" s="7" t="str"/>
      <x:c r="Q187" s="15"/>
      <x:c r="R187" s="7" t="str">
        <x:f>IF(AND(ISNUMBER(K187),ISNUMBER(Q187)),IF(K187&lt;=Q187,"Valeur ≤ seuil","Valeur &gt; seuil"),"")</x:f>
      </x:c>
      <x:c r="S187" s="15"/>
      <x:c r="T187" s="7" t="str">
        <x:f>IF(AND(ISNUMBER(K187),ISNUMBER(S187)),IF(K187&lt;=S187,"Valeur ≤ seuil","Valeur &gt; seuil"),"")</x:f>
      </x:c>
      <x:c r="U187" s="7"/>
      <x:c r="V187" s="7" t="str"/>
      <x:c r="W187" s="14" t="str"/>
      <x:c r="X187" s="7" t="str"/>
      <x:c r="Y187" s="13" t="d">
        <x:v>2026-10-25T12:00:00.000Z</x:v>
      </x:c>
      <x:c r="Z187" s="14" t="str">
        <x:v>https://gfa-elektromaten.com/fr-DE/downloads.html?file=files/GfA/bilder/Downloads/8_Technische_Information/fr_TI_2026-03-06_178_TS-C_Ca.pdf&amp;cid=80571</x:v>
      </x:c>
      <x:c r="AA187" s="14" t="str">
        <x:v>http://127.0.0.1:8788/reference-5a10fe9e4183cb.html</x:v>
      </x:c>
      <x:c r="AB187" s="14" t="str">
        <x:v>http://127.0.0.1:8788/fiche-061.html</x:v>
      </x:c>
      <x:c r="AC187" s="7" t="str">
        <x:v>Obtenir la version, la configuration, les modes, les mesures et les informations réglementaires.</x:v>
      </x:c>
      <x:c r="AD187" s="7"/>
      <x:c r="AE187" s="7" t="str"/>
    </x:row>
    <x:row r="188" ht="54" customHeight="1">
      <x:c r="A188" s="7" t="str">
        <x:v>30006168 / 30006166</x:v>
      </x:c>
      <x:c r="B188" s="7" t="str">
        <x:v>GfA ELEKTROMATEN</x:v>
      </x:c>
      <x:c r="C188" s="7" t="str">
        <x:v>GfA ELEKTROMATEN</x:v>
      </x:c>
      <x:c r="D188" s="7" t="str">
        <x:v>TS-C · Raccordement et modules DIF</x:v>
      </x:c>
      <x:c r="E188" s="7" t="str">
        <x:v>Nature à préciser</x:v>
      </x:c>
      <x:c r="F188" s="7" t="str">
        <x:v>Périmètre à confirmer</x:v>
      </x:c>
      <x:c r="G188" s="7" t="str">
        <x:v>À vérifier</x:v>
      </x:c>
      <x:c r="H188" s="7" t="str"/>
      <x:c r="I188" s="7" t="str">
        <x:v>Mode, configuration et preuves énergétiques complètes non établis pour cette référence.</x:v>
      </x:c>
      <x:c r="J188" s="7" t="str"/>
      <x:c r="K188" s="15"/>
      <x:c r="L188" s="15" t="str"/>
      <x:c r="M188" s="15"/>
      <x:c r="N188" s="15"/>
      <x:c r="O188" s="15"/>
      <x:c r="P188" s="7" t="str"/>
      <x:c r="Q188" s="15"/>
      <x:c r="R188" s="7" t="str">
        <x:f>IF(AND(ISNUMBER(K188),ISNUMBER(Q188)),IF(K188&lt;=Q188,"Valeur ≤ seuil","Valeur &gt; seuil"),"")</x:f>
      </x:c>
      <x:c r="S188" s="15"/>
      <x:c r="T188" s="7" t="str">
        <x:f>IF(AND(ISNUMBER(K188),ISNUMBER(S188)),IF(K188&lt;=S188,"Valeur ≤ seuil","Valeur &gt; seuil"),"")</x:f>
      </x:c>
      <x:c r="U188" s="7"/>
      <x:c r="V188" s="7" t="str"/>
      <x:c r="W188" s="14" t="str"/>
      <x:c r="X188" s="7" t="str"/>
      <x:c r="Y188" s="13" t="d">
        <x:v>2026-10-25T12:00:00.000Z</x:v>
      </x:c>
      <x:c r="Z188" s="14" t="str">
        <x:v>https://gfa-elektromaten.com/fr-DE/downloads.html?file=files/GfA/bilder/Downloads/8_Technische_Information/fr_TI_2026-03-06_178_TS-C_Ca.pdf&amp;cid=80571</x:v>
      </x:c>
      <x:c r="AA188" s="14" t="str">
        <x:v>http://127.0.0.1:8788/reference-54b49fa335831d.html</x:v>
      </x:c>
      <x:c r="AB188" s="14" t="str">
        <x:v>http://127.0.0.1:8788/fiche-061.html</x:v>
      </x:c>
      <x:c r="AC188" s="7" t="str">
        <x:v>Obtenir la version, la configuration, les modes, les mesures et les informations réglementaires.</x:v>
      </x:c>
      <x:c r="AD188" s="7"/>
      <x:c r="AE188" s="7" t="str"/>
    </x:row>
    <x:row r="189" ht="54" customHeight="1">
      <x:c r="A189" s="7" t="str">
        <x:v>30006171</x:v>
      </x:c>
      <x:c r="B189" s="7" t="str">
        <x:v>GfA ELEKTROMATEN</x:v>
      </x:c>
      <x:c r="C189" s="7" t="str">
        <x:v>GfA ELEKTROMATEN</x:v>
      </x:c>
      <x:c r="D189" s="7" t="str">
        <x:v>TS-C · Raccordement et modules DIF</x:v>
      </x:c>
      <x:c r="E189" s="7" t="str">
        <x:v>Nature à préciser</x:v>
      </x:c>
      <x:c r="F189" s="7" t="str">
        <x:v>Périmètre à confirmer</x:v>
      </x:c>
      <x:c r="G189" s="7" t="str">
        <x:v>À vérifier</x:v>
      </x:c>
      <x:c r="H189" s="7" t="str"/>
      <x:c r="I189" s="7" t="str">
        <x:v>Mode, configuration et preuves énergétiques complètes non établis pour cette référence.</x:v>
      </x:c>
      <x:c r="J189" s="7" t="str"/>
      <x:c r="K189" s="15"/>
      <x:c r="L189" s="15" t="str"/>
      <x:c r="M189" s="15"/>
      <x:c r="N189" s="15"/>
      <x:c r="O189" s="15"/>
      <x:c r="P189" s="7" t="str"/>
      <x:c r="Q189" s="15"/>
      <x:c r="R189" s="7" t="str">
        <x:f>IF(AND(ISNUMBER(K189),ISNUMBER(Q189)),IF(K189&lt;=Q189,"Valeur ≤ seuil","Valeur &gt; seuil"),"")</x:f>
      </x:c>
      <x:c r="S189" s="15"/>
      <x:c r="T189" s="7" t="str">
        <x:f>IF(AND(ISNUMBER(K189),ISNUMBER(S189)),IF(K189&lt;=S189,"Valeur ≤ seuil","Valeur &gt; seuil"),"")</x:f>
      </x:c>
      <x:c r="U189" s="7"/>
      <x:c r="V189" s="7" t="str"/>
      <x:c r="W189" s="14" t="str"/>
      <x:c r="X189" s="7" t="str"/>
      <x:c r="Y189" s="13" t="d">
        <x:v>2026-10-25T12:00:00.000Z</x:v>
      </x:c>
      <x:c r="Z189" s="14" t="str">
        <x:v>https://gfa-elektromaten.com/fr-DE/downloads.html?file=files/GfA/bilder/Downloads/8_Technische_Information/fr_TI_2026-03-06_178_TS-C_Ca.pdf&amp;cid=80571</x:v>
      </x:c>
      <x:c r="AA189" s="14" t="str">
        <x:v>http://127.0.0.1:8788/reference-8eeffd1d08b9f2.html</x:v>
      </x:c>
      <x:c r="AB189" s="14" t="str">
        <x:v>http://127.0.0.1:8788/fiche-061.html</x:v>
      </x:c>
      <x:c r="AC189" s="7" t="str">
        <x:v>Obtenir la version, la configuration, les modes, les mesures et les informations réglementaires.</x:v>
      </x:c>
      <x:c r="AD189" s="7"/>
      <x:c r="AE189" s="7" t="str"/>
    </x:row>
    <x:row r="190" ht="64" customHeight="1">
      <x:c r="A190" s="7" t="str">
        <x:v>10004010.10011 / .10012</x:v>
      </x:c>
      <x:c r="B190" s="7" t="str">
        <x:v>GfA ELEKTROMATEN</x:v>
      </x:c>
      <x:c r="C190" s="7" t="str">
        <x:v>GfA ELEKTROMATEN</x:v>
      </x:c>
      <x:c r="D190" s="7" t="str">
        <x:v>SE 14.100 FI · Évolution 2026</x:v>
      </x:c>
      <x:c r="E190" s="7" t="str">
        <x:v>Nature à préciser</x:v>
      </x:c>
      <x:c r="F190" s="7" t="str">
        <x:v>Périmètre à confirmer</x:v>
      </x:c>
      <x:c r="G190" s="7" t="str">
        <x:v>À vérifier</x:v>
      </x:c>
      <x:c r="H190" s="7" t="str"/>
      <x:c r="I190" s="7" t="str">
        <x:v>Mode, configuration et preuves énergétiques complètes non établis pour cette référence.</x:v>
      </x:c>
      <x:c r="J190" s="7" t="str"/>
      <x:c r="K190" s="15"/>
      <x:c r="L190" s="15" t="str"/>
      <x:c r="M190" s="15"/>
      <x:c r="N190" s="15"/>
      <x:c r="O190" s="15"/>
      <x:c r="P190" s="7" t="str"/>
      <x:c r="Q190" s="15"/>
      <x:c r="R190" s="7" t="str">
        <x:f>IF(AND(ISNUMBER(K190),ISNUMBER(Q190)),IF(K190&lt;=Q190,"Valeur ≤ seuil","Valeur &gt; seuil"),"")</x:f>
      </x:c>
      <x:c r="S190" s="15"/>
      <x:c r="T190" s="7" t="str">
        <x:f>IF(AND(ISNUMBER(K190),ISNUMBER(S190)),IF(K190&lt;=S190,"Valeur ≤ seuil","Valeur &gt; seuil"),"")</x:f>
      </x:c>
      <x:c r="U190" s="7"/>
      <x:c r="V190" s="7" t="str"/>
      <x:c r="W190" s="14" t="str"/>
      <x:c r="X190" s="7" t="str"/>
      <x:c r="Y190" s="13" t="d">
        <x:v>2026-10-25T12:00:00.000Z</x:v>
      </x:c>
      <x:c r="Z190" s="14" t="str">
        <x:v>https://gfa-elektromaten.com/fr-DE/downloads.html?file=files/GfA/bilder/Downloads/8_Technische_Information/fr_TI_2026-02-13_180_SE_14.100_FI_Aa.pdf&amp;cid=80515</x:v>
      </x:c>
      <x:c r="AA190" s="14" t="str">
        <x:v>http://127.0.0.1:8788/reference-ddda1c8c8633e3.html</x:v>
      </x:c>
      <x:c r="AB190" s="14" t="str">
        <x:v>http://127.0.0.1:8788/fiche-062.html</x:v>
      </x:c>
      <x:c r="AC190" s="7" t="str">
        <x:v>Obtenir la version, la configuration, les modes, les mesures et les informations réglementaires.</x:v>
      </x:c>
      <x:c r="AD190" s="7"/>
      <x:c r="AE190" s="7" t="str"/>
    </x:row>
    <x:row r="191" ht="64" customHeight="1">
      <x:c r="A191" s="7" t="str">
        <x:v>10004011.10011 / .10012</x:v>
      </x:c>
      <x:c r="B191" s="7" t="str">
        <x:v>GfA ELEKTROMATEN</x:v>
      </x:c>
      <x:c r="C191" s="7" t="str">
        <x:v>GfA ELEKTROMATEN</x:v>
      </x:c>
      <x:c r="D191" s="7" t="str">
        <x:v>SE 14.100 FI · Évolution 2026</x:v>
      </x:c>
      <x:c r="E191" s="7" t="str">
        <x:v>Nature à préciser</x:v>
      </x:c>
      <x:c r="F191" s="7" t="str">
        <x:v>Périmètre à confirmer</x:v>
      </x:c>
      <x:c r="G191" s="7" t="str">
        <x:v>À vérifier</x:v>
      </x:c>
      <x:c r="H191" s="7" t="str"/>
      <x:c r="I191" s="7" t="str">
        <x:v>Mode, configuration et preuves énergétiques complètes non établis pour cette référence.</x:v>
      </x:c>
      <x:c r="J191" s="7" t="str"/>
      <x:c r="K191" s="15"/>
      <x:c r="L191" s="15" t="str"/>
      <x:c r="M191" s="15"/>
      <x:c r="N191" s="15"/>
      <x:c r="O191" s="15"/>
      <x:c r="P191" s="7" t="str"/>
      <x:c r="Q191" s="15"/>
      <x:c r="R191" s="7" t="str">
        <x:f>IF(AND(ISNUMBER(K191),ISNUMBER(Q191)),IF(K191&lt;=Q191,"Valeur ≤ seuil","Valeur &gt; seuil"),"")</x:f>
      </x:c>
      <x:c r="S191" s="15"/>
      <x:c r="T191" s="7" t="str">
        <x:f>IF(AND(ISNUMBER(K191),ISNUMBER(S191)),IF(K191&lt;=S191,"Valeur ≤ seuil","Valeur &gt; seuil"),"")</x:f>
      </x:c>
      <x:c r="U191" s="7"/>
      <x:c r="V191" s="7" t="str"/>
      <x:c r="W191" s="14" t="str"/>
      <x:c r="X191" s="7" t="str"/>
      <x:c r="Y191" s="13" t="d">
        <x:v>2026-10-25T12:00:00.000Z</x:v>
      </x:c>
      <x:c r="Z191" s="14" t="str">
        <x:v>https://gfa-elektromaten.com/fr-DE/downloads.html?file=files/GfA/bilder/Downloads/8_Technische_Information/fr_TI_2026-02-13_180_SE_14.100_FI_Aa.pdf&amp;cid=80515</x:v>
      </x:c>
      <x:c r="AA191" s="14" t="str">
        <x:v>http://127.0.0.1:8788/reference-8c7c8eb2f8595b.html</x:v>
      </x:c>
      <x:c r="AB191" s="14" t="str">
        <x:v>http://127.0.0.1:8788/fiche-062.html</x:v>
      </x:c>
      <x:c r="AC191" s="7" t="str">
        <x:v>Obtenir la version, la configuration, les modes, les mesures et les informations réglementaires.</x:v>
      </x:c>
      <x:c r="AD191" s="7"/>
      <x:c r="AE191" s="7" t="str"/>
    </x:row>
    <x:row r="192" ht="64" customHeight="1">
      <x:c r="A192" s="7" t="str">
        <x:v>10004013.10011</x:v>
      </x:c>
      <x:c r="B192" s="7" t="str">
        <x:v>GfA ELEKTROMATEN</x:v>
      </x:c>
      <x:c r="C192" s="7" t="str">
        <x:v>GfA ELEKTROMATEN</x:v>
      </x:c>
      <x:c r="D192" s="7" t="str">
        <x:v>SE 14.100 FI · Évolution 2026</x:v>
      </x:c>
      <x:c r="E192" s="7" t="str">
        <x:v>Nature à préciser</x:v>
      </x:c>
      <x:c r="F192" s="7" t="str">
        <x:v>Périmètre à confirmer</x:v>
      </x:c>
      <x:c r="G192" s="7" t="str">
        <x:v>À vérifier</x:v>
      </x:c>
      <x:c r="H192" s="7" t="str"/>
      <x:c r="I192" s="7" t="str">
        <x:v>Mode, configuration et preuves énergétiques complètes non établis pour cette référence.</x:v>
      </x:c>
      <x:c r="J192" s="7" t="str"/>
      <x:c r="K192" s="15"/>
      <x:c r="L192" s="15" t="str"/>
      <x:c r="M192" s="15"/>
      <x:c r="N192" s="15"/>
      <x:c r="O192" s="15"/>
      <x:c r="P192" s="7" t="str"/>
      <x:c r="Q192" s="15"/>
      <x:c r="R192" s="7" t="str">
        <x:f>IF(AND(ISNUMBER(K192),ISNUMBER(Q192)),IF(K192&lt;=Q192,"Valeur ≤ seuil","Valeur &gt; seuil"),"")</x:f>
      </x:c>
      <x:c r="S192" s="15"/>
      <x:c r="T192" s="7" t="str">
        <x:f>IF(AND(ISNUMBER(K192),ISNUMBER(S192)),IF(K192&lt;=S192,"Valeur ≤ seuil","Valeur &gt; seuil"),"")</x:f>
      </x:c>
      <x:c r="U192" s="7"/>
      <x:c r="V192" s="7" t="str"/>
      <x:c r="W192" s="14" t="str"/>
      <x:c r="X192" s="7" t="str"/>
      <x:c r="Y192" s="13" t="d">
        <x:v>2026-10-25T12:00:00.000Z</x:v>
      </x:c>
      <x:c r="Z192" s="14" t="str">
        <x:v>https://gfa-elektromaten.com/fr-DE/downloads.html?file=files/GfA/bilder/Downloads/8_Technische_Information/fr_TI_2026-02-13_180_SE_14.100_FI_Aa.pdf&amp;cid=80515</x:v>
      </x:c>
      <x:c r="AA192" s="14" t="str">
        <x:v>http://127.0.0.1:8788/reference-4974702b687a66.html</x:v>
      </x:c>
      <x:c r="AB192" s="14" t="str">
        <x:v>http://127.0.0.1:8788/fiche-062.html</x:v>
      </x:c>
      <x:c r="AC192" s="7" t="str">
        <x:v>Obtenir la version, la configuration, les modes, les mesures et les informations réglementaires.</x:v>
      </x:c>
      <x:c r="AD192" s="7"/>
      <x:c r="AE192" s="7" t="str"/>
    </x:row>
    <x:row r="193" ht="64" customHeight="1">
      <x:c r="A193" s="7" t="str">
        <x:v>Module FX dédié</x:v>
      </x:c>
      <x:c r="B193" s="7" t="str">
        <x:v>GfA ELEKTROMATEN</x:v>
      </x:c>
      <x:c r="C193" s="7" t="str">
        <x:v>GfA ELEKTROMATEN</x:v>
      </x:c>
      <x:c r="D193" s="7" t="str">
        <x:v>FX · Variateur de fréquence séparé</x:v>
      </x:c>
      <x:c r="E193" s="7" t="str">
        <x:v>Nature à préciser</x:v>
      </x:c>
      <x:c r="F193" s="7" t="str">
        <x:v>Périmètre à confirmer</x:v>
      </x:c>
      <x:c r="G193" s="7" t="str">
        <x:v>À vérifier</x:v>
      </x:c>
      <x:c r="H193" s="7" t="str"/>
      <x:c r="I193" s="7" t="str">
        <x:v>Mode, configuration et preuves énergétiques complètes non établis pour cette référence.</x:v>
      </x:c>
      <x:c r="J193" s="7" t="str"/>
      <x:c r="K193" s="15"/>
      <x:c r="L193" s="15" t="str"/>
      <x:c r="M193" s="15"/>
      <x:c r="N193" s="15"/>
      <x:c r="O193" s="15"/>
      <x:c r="P193" s="7" t="str"/>
      <x:c r="Q193" s="15"/>
      <x:c r="R193" s="7" t="str">
        <x:f>IF(AND(ISNUMBER(K193),ISNUMBER(Q193)),IF(K193&lt;=Q193,"Valeur ≤ seuil","Valeur &gt; seuil"),"")</x:f>
      </x:c>
      <x:c r="S193" s="15"/>
      <x:c r="T193" s="7" t="str">
        <x:f>IF(AND(ISNUMBER(K193),ISNUMBER(S193)),IF(K193&lt;=S193,"Valeur ≤ seuil","Valeur &gt; seuil"),"")</x:f>
      </x:c>
      <x:c r="U193" s="7"/>
      <x:c r="V193" s="7" t="str"/>
      <x:c r="W193" s="14" t="str"/>
      <x:c r="X193" s="7" t="str"/>
      <x:c r="Y193" s="13" t="d">
        <x:v>2026-10-25T12:00:00.000Z</x:v>
      </x:c>
      <x:c r="Z193" s="14" t="str">
        <x:v>https://gfa-elektromaten.com/fr-DE/downloads.html?file=files/GfA/bilder/Downloads/8_Technische_Information/fr_TI_2025-08-15_163_ELEKTROMATEN_FX_Ca.pdf&amp;cid=80124</x:v>
      </x:c>
      <x:c r="AA193" s="14" t="str">
        <x:v>http://127.0.0.1:8788/reference-0a012e5cb28a2b.html</x:v>
      </x:c>
      <x:c r="AB193" s="14" t="str">
        <x:v>http://127.0.0.1:8788/fiche-063.html</x:v>
      </x:c>
      <x:c r="AC193" s="7" t="str">
        <x:v>Obtenir la version, la configuration, les modes, les mesures et les informations réglementaires.</x:v>
      </x:c>
      <x:c r="AD193" s="7"/>
      <x:c r="AE193" s="7" t="str"/>
    </x:row>
    <x:row r="194" ht="64" customHeight="1">
      <x:c r="A194" s="7" t="str">
        <x:v>SE 14.100 FX</x:v>
      </x:c>
      <x:c r="B194" s="7" t="str">
        <x:v>GfA ELEKTROMATEN</x:v>
      </x:c>
      <x:c r="C194" s="7" t="str">
        <x:v>GfA ELEKTROMATEN</x:v>
      </x:c>
      <x:c r="D194" s="7" t="str">
        <x:v>FX · Variateur de fréquence séparé</x:v>
      </x:c>
      <x:c r="E194" s="7" t="str">
        <x:v>Nature à préciser</x:v>
      </x:c>
      <x:c r="F194" s="7" t="str">
        <x:v>Périmètre à confirmer</x:v>
      </x:c>
      <x:c r="G194" s="7" t="str">
        <x:v>À vérifier</x:v>
      </x:c>
      <x:c r="H194" s="7" t="str"/>
      <x:c r="I194" s="7" t="str">
        <x:v>Mode, configuration et preuves énergétiques complètes non établis pour cette référence.</x:v>
      </x:c>
      <x:c r="J194" s="7" t="str"/>
      <x:c r="K194" s="15"/>
      <x:c r="L194" s="15" t="str"/>
      <x:c r="M194" s="15"/>
      <x:c r="N194" s="15"/>
      <x:c r="O194" s="15"/>
      <x:c r="P194" s="7" t="str"/>
      <x:c r="Q194" s="15"/>
      <x:c r="R194" s="7" t="str">
        <x:f>IF(AND(ISNUMBER(K194),ISNUMBER(Q194)),IF(K194&lt;=Q194,"Valeur ≤ seuil","Valeur &gt; seuil"),"")</x:f>
      </x:c>
      <x:c r="S194" s="15"/>
      <x:c r="T194" s="7" t="str">
        <x:f>IF(AND(ISNUMBER(K194),ISNUMBER(S194)),IF(K194&lt;=S194,"Valeur ≤ seuil","Valeur &gt; seuil"),"")</x:f>
      </x:c>
      <x:c r="U194" s="7"/>
      <x:c r="V194" s="7" t="str"/>
      <x:c r="W194" s="14" t="str"/>
      <x:c r="X194" s="7" t="str"/>
      <x:c r="Y194" s="13" t="d">
        <x:v>2026-10-25T12:00:00.000Z</x:v>
      </x:c>
      <x:c r="Z194" s="14" t="str">
        <x:v>https://gfa-elektromaten.com/fr-DE/downloads.html?file=files/GfA/bilder/Downloads/8_Technische_Information/fr_TI_2025-08-15_163_ELEKTROMATEN_FX_Ca.pdf&amp;cid=80124</x:v>
      </x:c>
      <x:c r="AA194" s="14" t="str">
        <x:v>http://127.0.0.1:8788/reference-ba80771579c6b6.html</x:v>
      </x:c>
      <x:c r="AB194" s="14" t="str">
        <x:v>http://127.0.0.1:8788/fiche-063.html</x:v>
      </x:c>
      <x:c r="AC194" s="7" t="str">
        <x:v>Obtenir la version, la configuration, les modes, les mesures et les informations réglementaires.</x:v>
      </x:c>
      <x:c r="AD194" s="7"/>
      <x:c r="AE194" s="7" t="str"/>
    </x:row>
    <x:row r="195" ht="64" customHeight="1">
      <x:c r="A195" s="7" t="str">
        <x:v>SI 40.40 / 75.45 / 100.30 FX</x:v>
      </x:c>
      <x:c r="B195" s="7" t="str">
        <x:v>GfA ELEKTROMATEN</x:v>
      </x:c>
      <x:c r="C195" s="7" t="str">
        <x:v>GfA ELEKTROMATEN</x:v>
      </x:c>
      <x:c r="D195" s="7" t="str">
        <x:v>FX · Variateur de fréquence séparé</x:v>
      </x:c>
      <x:c r="E195" s="7" t="str">
        <x:v>Nature à préciser</x:v>
      </x:c>
      <x:c r="F195" s="7" t="str">
        <x:v>Périmètre à confirmer</x:v>
      </x:c>
      <x:c r="G195" s="7" t="str">
        <x:v>À vérifier</x:v>
      </x:c>
      <x:c r="H195" s="7" t="str"/>
      <x:c r="I195" s="7" t="str">
        <x:v>Mode, configuration et preuves énergétiques complètes non établis pour cette référence.</x:v>
      </x:c>
      <x:c r="J195" s="7" t="str"/>
      <x:c r="K195" s="15"/>
      <x:c r="L195" s="15" t="str"/>
      <x:c r="M195" s="15"/>
      <x:c r="N195" s="15"/>
      <x:c r="O195" s="15"/>
      <x:c r="P195" s="7" t="str"/>
      <x:c r="Q195" s="15"/>
      <x:c r="R195" s="7" t="str">
        <x:f>IF(AND(ISNUMBER(K195),ISNUMBER(Q195)),IF(K195&lt;=Q195,"Valeur ≤ seuil","Valeur &gt; seuil"),"")</x:f>
      </x:c>
      <x:c r="S195" s="15"/>
      <x:c r="T195" s="7" t="str">
        <x:f>IF(AND(ISNUMBER(K195),ISNUMBER(S195)),IF(K195&lt;=S195,"Valeur ≤ seuil","Valeur &gt; seuil"),"")</x:f>
      </x:c>
      <x:c r="U195" s="7"/>
      <x:c r="V195" s="7" t="str"/>
      <x:c r="W195" s="14" t="str"/>
      <x:c r="X195" s="7" t="str"/>
      <x:c r="Y195" s="13" t="d">
        <x:v>2026-10-25T12:00:00.000Z</x:v>
      </x:c>
      <x:c r="Z195" s="14" t="str">
        <x:v>https://gfa-elektromaten.com/fr-DE/downloads.html?file=files/GfA/bilder/Downloads/8_Technische_Information/fr_TI_2025-08-15_163_ELEKTROMATEN_FX_Ca.pdf&amp;cid=80124</x:v>
      </x:c>
      <x:c r="AA195" s="14" t="str">
        <x:v>http://127.0.0.1:8788/reference-76fbba84bfee91.html</x:v>
      </x:c>
      <x:c r="AB195" s="14" t="str">
        <x:v>http://127.0.0.1:8788/fiche-063.html</x:v>
      </x:c>
      <x:c r="AC195" s="7" t="str">
        <x:v>Obtenir la version, la configuration, les modes, les mesures et les informations réglementaires.</x:v>
      </x:c>
      <x:c r="AD195" s="7"/>
      <x:c r="AE195" s="7" t="str"/>
    </x:row>
    <x:row r="196" ht="64" customHeight="1">
      <x:c r="A196" s="7" t="str">
        <x:v>SI63 5.250 FX</x:v>
      </x:c>
      <x:c r="B196" s="7" t="str">
        <x:v>GfA ELEKTROMATEN</x:v>
      </x:c>
      <x:c r="C196" s="7" t="str">
        <x:v>GfA ELEKTROMATEN</x:v>
      </x:c>
      <x:c r="D196" s="7" t="str">
        <x:v>FX · Variateur de fréquence séparé</x:v>
      </x:c>
      <x:c r="E196" s="7" t="str">
        <x:v>Nature à préciser</x:v>
      </x:c>
      <x:c r="F196" s="7" t="str">
        <x:v>Périmètre à confirmer</x:v>
      </x:c>
      <x:c r="G196" s="7" t="str">
        <x:v>À vérifier</x:v>
      </x:c>
      <x:c r="H196" s="7" t="str"/>
      <x:c r="I196" s="7" t="str">
        <x:v>Mode, configuration et preuves énergétiques complètes non établis pour cette référence.</x:v>
      </x:c>
      <x:c r="J196" s="7" t="str"/>
      <x:c r="K196" s="15"/>
      <x:c r="L196" s="15" t="str"/>
      <x:c r="M196" s="15"/>
      <x:c r="N196" s="15"/>
      <x:c r="O196" s="15"/>
      <x:c r="P196" s="7" t="str"/>
      <x:c r="Q196" s="15"/>
      <x:c r="R196" s="7" t="str">
        <x:f>IF(AND(ISNUMBER(K196),ISNUMBER(Q196)),IF(K196&lt;=Q196,"Valeur ≤ seuil","Valeur &gt; seuil"),"")</x:f>
      </x:c>
      <x:c r="S196" s="15"/>
      <x:c r="T196" s="7" t="str">
        <x:f>IF(AND(ISNUMBER(K196),ISNUMBER(S196)),IF(K196&lt;=S196,"Valeur ≤ seuil","Valeur &gt; seuil"),"")</x:f>
      </x:c>
      <x:c r="U196" s="7"/>
      <x:c r="V196" s="7" t="str"/>
      <x:c r="W196" s="14" t="str"/>
      <x:c r="X196" s="7" t="str"/>
      <x:c r="Y196" s="13" t="d">
        <x:v>2026-10-25T12:00:00.000Z</x:v>
      </x:c>
      <x:c r="Z196" s="14" t="str">
        <x:v>https://gfa-elektromaten.com/fr-DE/downloads.html?file=files/GfA/bilder/Downloads/8_Technische_Information/fr_TI_2025-08-15_163_ELEKTROMATEN_FX_Ca.pdf&amp;cid=80124</x:v>
      </x:c>
      <x:c r="AA196" s="14" t="str">
        <x:v>http://127.0.0.1:8788/reference-d68b00985ee839.html</x:v>
      </x:c>
      <x:c r="AB196" s="14" t="str">
        <x:v>http://127.0.0.1:8788/fiche-063.html</x:v>
      </x:c>
      <x:c r="AC196" s="7" t="str">
        <x:v>Obtenir la version, la configuration, les modes, les mesures et les informations réglementaires.</x:v>
      </x:c>
      <x:c r="AD196" s="7"/>
      <x:c r="AE196" s="7" t="str"/>
    </x:row>
    <x:row r="197" ht="64" customHeight="1">
      <x:c r="A197" s="7" t="str">
        <x:v>SI63 8.180 FX</x:v>
      </x:c>
      <x:c r="B197" s="7" t="str">
        <x:v>GfA ELEKTROMATEN</x:v>
      </x:c>
      <x:c r="C197" s="7" t="str">
        <x:v>GfA ELEKTROMATEN</x:v>
      </x:c>
      <x:c r="D197" s="7" t="str">
        <x:v>FX · Variateur de fréquence séparé</x:v>
      </x:c>
      <x:c r="E197" s="7" t="str">
        <x:v>Nature à préciser</x:v>
      </x:c>
      <x:c r="F197" s="7" t="str">
        <x:v>Périmètre à confirmer</x:v>
      </x:c>
      <x:c r="G197" s="7" t="str">
        <x:v>À vérifier</x:v>
      </x:c>
      <x:c r="H197" s="7" t="str"/>
      <x:c r="I197" s="7" t="str">
        <x:v>Mode, configuration et preuves énergétiques complètes non établis pour cette référence.</x:v>
      </x:c>
      <x:c r="J197" s="7" t="str"/>
      <x:c r="K197" s="15"/>
      <x:c r="L197" s="15" t="str"/>
      <x:c r="M197" s="15"/>
      <x:c r="N197" s="15"/>
      <x:c r="O197" s="15"/>
      <x:c r="P197" s="7" t="str"/>
      <x:c r="Q197" s="15"/>
      <x:c r="R197" s="7" t="str">
        <x:f>IF(AND(ISNUMBER(K197),ISNUMBER(Q197)),IF(K197&lt;=Q197,"Valeur ≤ seuil","Valeur &gt; seuil"),"")</x:f>
      </x:c>
      <x:c r="S197" s="15"/>
      <x:c r="T197" s="7" t="str">
        <x:f>IF(AND(ISNUMBER(K197),ISNUMBER(S197)),IF(K197&lt;=S197,"Valeur ≤ seuil","Valeur &gt; seuil"),"")</x:f>
      </x:c>
      <x:c r="U197" s="7"/>
      <x:c r="V197" s="7" t="str"/>
      <x:c r="W197" s="14" t="str"/>
      <x:c r="X197" s="7" t="str"/>
      <x:c r="Y197" s="13" t="d">
        <x:v>2026-10-25T12:00:00.000Z</x:v>
      </x:c>
      <x:c r="Z197" s="14" t="str">
        <x:v>https://gfa-elektromaten.com/fr-DE/downloads.html?file=files/GfA/bilder/Downloads/8_Technische_Information/fr_TI_2025-08-15_163_ELEKTROMATEN_FX_Ca.pdf&amp;cid=80124</x:v>
      </x:c>
      <x:c r="AA197" s="14" t="str">
        <x:v>http://127.0.0.1:8788/reference-8441b47c67162c.html</x:v>
      </x:c>
      <x:c r="AB197" s="14" t="str">
        <x:v>http://127.0.0.1:8788/fiche-063.html</x:v>
      </x:c>
      <x:c r="AC197" s="7" t="str">
        <x:v>Obtenir la version, la configuration, les modes, les mesures et les informations réglementaires.</x:v>
      </x:c>
      <x:c r="AD197" s="7"/>
      <x:c r="AE197" s="7" t="str"/>
    </x:row>
    <x:row r="198" ht="54" customHeight="1">
      <x:c r="A198" s="7" t="str">
        <x:v>GALO1200</x:v>
      </x:c>
      <x:c r="B198" s="7" t="str">
        <x:v>Motorline</x:v>
      </x:c>
      <x:c r="C198" s="7" t="str">
        <x:v>MOTORLINE</x:v>
      </x:c>
      <x:c r="D198" s="7" t="str">
        <x:v>GALO · Coulissants Brushless</x:v>
      </x:c>
      <x:c r="E198" s="7" t="str">
        <x:v>Nature à préciser</x:v>
      </x:c>
      <x:c r="F198" s="7" t="str">
        <x:v>Périmètre à confirmer</x:v>
      </x:c>
      <x:c r="G198" s="7" t="str">
        <x:v>À vérifier</x:v>
      </x:c>
      <x:c r="H198" s="7" t="str"/>
      <x:c r="I198" s="7" t="str">
        <x:v>Mode, configuration et preuves énergétiques complètes non établis pour cette référence.</x:v>
      </x:c>
      <x:c r="J198" s="7" t="str"/>
      <x:c r="K198" s="15"/>
      <x:c r="L198" s="15" t="str"/>
      <x:c r="M198" s="15"/>
      <x:c r="N198" s="15"/>
      <x:c r="O198" s="15"/>
      <x:c r="P198" s="7" t="str"/>
      <x:c r="Q198" s="15"/>
      <x:c r="R198" s="7" t="str">
        <x:f>IF(AND(ISNUMBER(K198),ISNUMBER(Q198)),IF(K198&lt;=Q198,"Valeur ≤ seuil","Valeur &gt; seuil"),"")</x:f>
      </x:c>
      <x:c r="S198" s="15"/>
      <x:c r="T198" s="7" t="str">
        <x:f>IF(AND(ISNUMBER(K198),ISNUMBER(S198)),IF(K198&lt;=S198,"Valeur ≤ seuil","Valeur &gt; seuil"),"")</x:f>
      </x:c>
      <x:c r="U198" s="7"/>
      <x:c r="V198" s="7" t="str"/>
      <x:c r="W198" s="14" t="str"/>
      <x:c r="X198" s="7" t="str"/>
      <x:c r="Y198" s="13" t="d">
        <x:v>2026-10-25T12:00:00.000Z</x:v>
      </x:c>
      <x:c r="Z198" s="14" t="str">
        <x:v>https://motorline.pt/blog/galo-o-novo-motor-brushless-para-portoes-de-correr/</x:v>
      </x:c>
      <x:c r="AA198" s="14" t="str">
        <x:v>http://127.0.0.1:8788/reference-207c3ee032f485.html</x:v>
      </x:c>
      <x:c r="AB198" s="14" t="str">
        <x:v>http://127.0.0.1:8788/fiche-064.html</x:v>
      </x:c>
      <x:c r="AC198" s="7" t="str">
        <x:v>Obtenir la version, la configuration, les modes, les mesures et les informations réglementaires.</x:v>
      </x:c>
      <x:c r="AD198" s="7"/>
      <x:c r="AE198" s="7" t="str"/>
    </x:row>
    <x:row r="199" ht="54" customHeight="1">
      <x:c r="A199" s="7" t="str">
        <x:v>GALO2200</x:v>
      </x:c>
      <x:c r="B199" s="7" t="str">
        <x:v>Motorline</x:v>
      </x:c>
      <x:c r="C199" s="7" t="str">
        <x:v>MOTORLINE</x:v>
      </x:c>
      <x:c r="D199" s="7" t="str">
        <x:v>GALO · Coulissants Brushless</x:v>
      </x:c>
      <x:c r="E199" s="7" t="str">
        <x:v>Nature à préciser</x:v>
      </x:c>
      <x:c r="F199" s="7" t="str">
        <x:v>Périmètre à confirmer</x:v>
      </x:c>
      <x:c r="G199" s="7" t="str">
        <x:v>À vérifier</x:v>
      </x:c>
      <x:c r="H199" s="7" t="str"/>
      <x:c r="I199" s="7" t="str">
        <x:v>Mode, configuration et preuves énergétiques complètes non établis pour cette référence.</x:v>
      </x:c>
      <x:c r="J199" s="7" t="str"/>
      <x:c r="K199" s="15"/>
      <x:c r="L199" s="15" t="str"/>
      <x:c r="M199" s="15"/>
      <x:c r="N199" s="15"/>
      <x:c r="O199" s="15"/>
      <x:c r="P199" s="7" t="str"/>
      <x:c r="Q199" s="15"/>
      <x:c r="R199" s="7" t="str">
        <x:f>IF(AND(ISNUMBER(K199),ISNUMBER(Q199)),IF(K199&lt;=Q199,"Valeur ≤ seuil","Valeur &gt; seuil"),"")</x:f>
      </x:c>
      <x:c r="S199" s="15"/>
      <x:c r="T199" s="7" t="str">
        <x:f>IF(AND(ISNUMBER(K199),ISNUMBER(S199)),IF(K199&lt;=S199,"Valeur ≤ seuil","Valeur &gt; seuil"),"")</x:f>
      </x:c>
      <x:c r="U199" s="7"/>
      <x:c r="V199" s="7" t="str"/>
      <x:c r="W199" s="14" t="str"/>
      <x:c r="X199" s="7" t="str"/>
      <x:c r="Y199" s="13" t="d">
        <x:v>2026-10-25T12:00:00.000Z</x:v>
      </x:c>
      <x:c r="Z199" s="14" t="str">
        <x:v>https://motorline.pt/blog/galo-o-novo-motor-brushless-para-portoes-de-correr/</x:v>
      </x:c>
      <x:c r="AA199" s="14" t="str">
        <x:v>http://127.0.0.1:8788/reference-258b23625313a2.html</x:v>
      </x:c>
      <x:c r="AB199" s="14" t="str">
        <x:v>http://127.0.0.1:8788/fiche-064.html</x:v>
      </x:c>
      <x:c r="AC199" s="7" t="str">
        <x:v>Obtenir la version, la configuration, les modes, les mesures et les informations réglementaires.</x:v>
      </x:c>
      <x:c r="AD199" s="7"/>
      <x:c r="AE199" s="7" t="str"/>
    </x:row>
    <x:row r="200" ht="54" customHeight="1">
      <x:c r="A200" s="7" t="str">
        <x:v>GALO600</x:v>
      </x:c>
      <x:c r="B200" s="7" t="str">
        <x:v>Motorline</x:v>
      </x:c>
      <x:c r="C200" s="7" t="str">
        <x:v>MOTORLINE</x:v>
      </x:c>
      <x:c r="D200" s="7" t="str">
        <x:v>GALO · Coulissants Brushless</x:v>
      </x:c>
      <x:c r="E200" s="7" t="str">
        <x:v>Nature à préciser</x:v>
      </x:c>
      <x:c r="F200" s="7" t="str">
        <x:v>Périmètre à confirmer</x:v>
      </x:c>
      <x:c r="G200" s="7" t="str">
        <x:v>À vérifier</x:v>
      </x:c>
      <x:c r="H200" s="7" t="str"/>
      <x:c r="I200" s="7" t="str">
        <x:v>Mode, configuration et preuves énergétiques complètes non établis pour cette référence.</x:v>
      </x:c>
      <x:c r="J200" s="7" t="str"/>
      <x:c r="K200" s="15"/>
      <x:c r="L200" s="15" t="str"/>
      <x:c r="M200" s="15"/>
      <x:c r="N200" s="15"/>
      <x:c r="O200" s="15"/>
      <x:c r="P200" s="7" t="str"/>
      <x:c r="Q200" s="15"/>
      <x:c r="R200" s="7" t="str">
        <x:f>IF(AND(ISNUMBER(K200),ISNUMBER(Q200)),IF(K200&lt;=Q200,"Valeur ≤ seuil","Valeur &gt; seuil"),"")</x:f>
      </x:c>
      <x:c r="S200" s="15"/>
      <x:c r="T200" s="7" t="str">
        <x:f>IF(AND(ISNUMBER(K200),ISNUMBER(S200)),IF(K200&lt;=S200,"Valeur ≤ seuil","Valeur &gt; seuil"),"")</x:f>
      </x:c>
      <x:c r="U200" s="7"/>
      <x:c r="V200" s="7" t="str"/>
      <x:c r="W200" s="14" t="str"/>
      <x:c r="X200" s="7" t="str"/>
      <x:c r="Y200" s="13" t="d">
        <x:v>2026-10-25T12:00:00.000Z</x:v>
      </x:c>
      <x:c r="Z200" s="14" t="str">
        <x:v>https://motorline.pt/blog/galo-o-novo-motor-brushless-para-portoes-de-correr/</x:v>
      </x:c>
      <x:c r="AA200" s="14" t="str">
        <x:v>http://127.0.0.1:8788/reference-b9a06244e9bc82.html</x:v>
      </x:c>
      <x:c r="AB200" s="14" t="str">
        <x:v>http://127.0.0.1:8788/fiche-064.html</x:v>
      </x:c>
      <x:c r="AC200" s="7" t="str">
        <x:v>Obtenir la version, la configuration, les modes, les mesures et les informations réglementaires.</x:v>
      </x:c>
      <x:c r="AD200" s="7"/>
      <x:c r="AE200" s="7" t="str"/>
    </x:row>
    <x:row r="201" ht="54" customHeight="1">
      <x:c r="A201" s="7" t="str">
        <x:v>GALO600 SPEED</x:v>
      </x:c>
      <x:c r="B201" s="7" t="str">
        <x:v>Motorline</x:v>
      </x:c>
      <x:c r="C201" s="7" t="str">
        <x:v>MOTORLINE</x:v>
      </x:c>
      <x:c r="D201" s="7" t="str">
        <x:v>GALO · Coulissants Brushless</x:v>
      </x:c>
      <x:c r="E201" s="7" t="str">
        <x:v>Nature à préciser</x:v>
      </x:c>
      <x:c r="F201" s="7" t="str">
        <x:v>Périmètre à confirmer</x:v>
      </x:c>
      <x:c r="G201" s="7" t="str">
        <x:v>À vérifier</x:v>
      </x:c>
      <x:c r="H201" s="7" t="str"/>
      <x:c r="I201" s="7" t="str">
        <x:v>Mode, configuration et preuves énergétiques complètes non établis pour cette référence.</x:v>
      </x:c>
      <x:c r="J201" s="7" t="str"/>
      <x:c r="K201" s="15"/>
      <x:c r="L201" s="15" t="str"/>
      <x:c r="M201" s="15"/>
      <x:c r="N201" s="15"/>
      <x:c r="O201" s="15"/>
      <x:c r="P201" s="7" t="str"/>
      <x:c r="Q201" s="15"/>
      <x:c r="R201" s="7" t="str">
        <x:f>IF(AND(ISNUMBER(K201),ISNUMBER(Q201)),IF(K201&lt;=Q201,"Valeur ≤ seuil","Valeur &gt; seuil"),"")</x:f>
      </x:c>
      <x:c r="S201" s="15"/>
      <x:c r="T201" s="7" t="str">
        <x:f>IF(AND(ISNUMBER(K201),ISNUMBER(S201)),IF(K201&lt;=S201,"Valeur ≤ seuil","Valeur &gt; seuil"),"")</x:f>
      </x:c>
      <x:c r="U201" s="7"/>
      <x:c r="V201" s="7" t="str"/>
      <x:c r="W201" s="14" t="str"/>
      <x:c r="X201" s="7" t="str"/>
      <x:c r="Y201" s="13" t="d">
        <x:v>2026-10-25T12:00:00.000Z</x:v>
      </x:c>
      <x:c r="Z201" s="14" t="str">
        <x:v>https://motorline.pt/blog/galo-o-novo-motor-brushless-para-portoes-de-correr/</x:v>
      </x:c>
      <x:c r="AA201" s="14" t="str">
        <x:v>http://127.0.0.1:8788/reference-5649bd37bbdd3a.html</x:v>
      </x:c>
      <x:c r="AB201" s="14" t="str">
        <x:v>http://127.0.0.1:8788/fiche-064.html</x:v>
      </x:c>
      <x:c r="AC201" s="7" t="str">
        <x:v>Obtenir la version, la configuration, les modes, les mesures et les informations réglementaires.</x:v>
      </x:c>
      <x:c r="AD201" s="7"/>
      <x:c r="AE201" s="7" t="str"/>
    </x:row>
    <x:row r="202" ht="54" customHeight="1">
      <x:c r="A202" s="7" t="str">
        <x:v>BRAVO500</x:v>
      </x:c>
      <x:c r="B202" s="7" t="str">
        <x:v>Motorline</x:v>
      </x:c>
      <x:c r="C202" s="7" t="str">
        <x:v>MOTORLINE</x:v>
      </x:c>
      <x:c r="D202" s="7" t="str">
        <x:v>FORT-BL, BRAVO et SLIDE · Sélection compacte</x:v>
      </x:c>
      <x:c r="E202" s="7" t="str">
        <x:v>Nature à préciser</x:v>
      </x:c>
      <x:c r="F202" s="7" t="str">
        <x:v>Périmètre à confirmer</x:v>
      </x:c>
      <x:c r="G202" s="7" t="str">
        <x:v>À vérifier</x:v>
      </x:c>
      <x:c r="H202" s="7" t="str"/>
      <x:c r="I202" s="7" t="str">
        <x:v>Mode, configuration et preuves énergétiques complètes non établis pour cette référence.</x:v>
      </x:c>
      <x:c r="J202" s="7" t="str"/>
      <x:c r="K202" s="15"/>
      <x:c r="L202" s="15" t="str"/>
      <x:c r="M202" s="15"/>
      <x:c r="N202" s="15"/>
      <x:c r="O202" s="15"/>
      <x:c r="P202" s="7" t="str"/>
      <x:c r="Q202" s="15"/>
      <x:c r="R202" s="7" t="str">
        <x:f>IF(AND(ISNUMBER(K202),ISNUMBER(Q202)),IF(K202&lt;=Q202,"Valeur ≤ seuil","Valeur &gt; seuil"),"")</x:f>
      </x:c>
      <x:c r="S202" s="15"/>
      <x:c r="T202" s="7" t="str">
        <x:f>IF(AND(ISNUMBER(K202),ISNUMBER(S202)),IF(K202&lt;=S202,"Valeur ≤ seuil","Valeur &gt; seuil"),"")</x:f>
      </x:c>
      <x:c r="U202" s="7"/>
      <x:c r="V202" s="7" t="str"/>
      <x:c r="W202" s="14" t="str"/>
      <x:c r="X202" s="7" t="str"/>
      <x:c r="Y202" s="13" t="d">
        <x:v>2026-10-25T12:00:00.000Z</x:v>
      </x:c>
      <x:c r="Z202" s="14" t="str">
        <x:v>https://motorline.pt/fr/</x:v>
      </x:c>
      <x:c r="AA202" s="14" t="str">
        <x:v>http://127.0.0.1:8788/reference-f259e315a6c2fd.html</x:v>
      </x:c>
      <x:c r="AB202" s="14" t="str">
        <x:v>http://127.0.0.1:8788/fiche-065.html</x:v>
      </x:c>
      <x:c r="AC202" s="7" t="str">
        <x:v>Obtenir la version, la configuration, les modes, les mesures et les informations réglementaires.</x:v>
      </x:c>
      <x:c r="AD202" s="7"/>
      <x:c r="AE202" s="7" t="str"/>
    </x:row>
    <x:row r="203" ht="54" customHeight="1">
      <x:c r="A203" s="7" t="str">
        <x:v>FORT-BL</x:v>
      </x:c>
      <x:c r="B203" s="7" t="str">
        <x:v>Motorline</x:v>
      </x:c>
      <x:c r="C203" s="7" t="str">
        <x:v>MOTORLINE</x:v>
      </x:c>
      <x:c r="D203" s="7" t="str">
        <x:v>FORT-BL, BRAVO et SLIDE · Sélection compacte</x:v>
      </x:c>
      <x:c r="E203" s="7" t="str">
        <x:v>Nature à préciser</x:v>
      </x:c>
      <x:c r="F203" s="7" t="str">
        <x:v>Périmètre à confirmer</x:v>
      </x:c>
      <x:c r="G203" s="7" t="str">
        <x:v>À vérifier</x:v>
      </x:c>
      <x:c r="H203" s="7" t="str"/>
      <x:c r="I203" s="7" t="str">
        <x:v>Mode, configuration et preuves énergétiques complètes non établis pour cette référence.</x:v>
      </x:c>
      <x:c r="J203" s="7" t="str"/>
      <x:c r="K203" s="15"/>
      <x:c r="L203" s="15" t="str"/>
      <x:c r="M203" s="15"/>
      <x:c r="N203" s="15"/>
      <x:c r="O203" s="15"/>
      <x:c r="P203" s="7" t="str"/>
      <x:c r="Q203" s="15"/>
      <x:c r="R203" s="7" t="str">
        <x:f>IF(AND(ISNUMBER(K203),ISNUMBER(Q203)),IF(K203&lt;=Q203,"Valeur ≤ seuil","Valeur &gt; seuil"),"")</x:f>
      </x:c>
      <x:c r="S203" s="15"/>
      <x:c r="T203" s="7" t="str">
        <x:f>IF(AND(ISNUMBER(K203),ISNUMBER(S203)),IF(K203&lt;=S203,"Valeur ≤ seuil","Valeur &gt; seuil"),"")</x:f>
      </x:c>
      <x:c r="U203" s="7"/>
      <x:c r="V203" s="7" t="str"/>
      <x:c r="W203" s="14" t="str"/>
      <x:c r="X203" s="7" t="str"/>
      <x:c r="Y203" s="13" t="d">
        <x:v>2026-10-25T12:00:00.000Z</x:v>
      </x:c>
      <x:c r="Z203" s="14" t="str">
        <x:v>https://motorline.pt/fr/</x:v>
      </x:c>
      <x:c r="AA203" s="14" t="str">
        <x:v>http://127.0.0.1:8788/reference-82af73b2588ef0.html</x:v>
      </x:c>
      <x:c r="AB203" s="14" t="str">
        <x:v>http://127.0.0.1:8788/fiche-065.html</x:v>
      </x:c>
      <x:c r="AC203" s="7" t="str">
        <x:v>Obtenir la version, la configuration, les modes, les mesures et les informations réglementaires.</x:v>
      </x:c>
      <x:c r="AD203" s="7"/>
      <x:c r="AE203" s="7" t="str"/>
    </x:row>
    <x:row r="204" ht="54" customHeight="1">
      <x:c r="A204" s="7" t="str">
        <x:v>SLIDE800A</x:v>
      </x:c>
      <x:c r="B204" s="7" t="str">
        <x:v>Motorline</x:v>
      </x:c>
      <x:c r="C204" s="7" t="str">
        <x:v>MOTORLINE</x:v>
      </x:c>
      <x:c r="D204" s="7" t="str">
        <x:v>FORT-BL, BRAVO et SLIDE · Sélection compacte</x:v>
      </x:c>
      <x:c r="E204" s="7" t="str">
        <x:v>Nature à préciser</x:v>
      </x:c>
      <x:c r="F204" s="7" t="str">
        <x:v>Périmètre à confirmer</x:v>
      </x:c>
      <x:c r="G204" s="7" t="str">
        <x:v>À vérifier</x:v>
      </x:c>
      <x:c r="H204" s="7" t="str"/>
      <x:c r="I204" s="7" t="str">
        <x:v>Mode, configuration et preuves énergétiques complètes non établis pour cette référence.</x:v>
      </x:c>
      <x:c r="J204" s="7" t="str"/>
      <x:c r="K204" s="15"/>
      <x:c r="L204" s="15" t="str"/>
      <x:c r="M204" s="15"/>
      <x:c r="N204" s="15"/>
      <x:c r="O204" s="15"/>
      <x:c r="P204" s="7" t="str"/>
      <x:c r="Q204" s="15"/>
      <x:c r="R204" s="7" t="str">
        <x:f>IF(AND(ISNUMBER(K204),ISNUMBER(Q204)),IF(K204&lt;=Q204,"Valeur ≤ seuil","Valeur &gt; seuil"),"")</x:f>
      </x:c>
      <x:c r="S204" s="15"/>
      <x:c r="T204" s="7" t="str">
        <x:f>IF(AND(ISNUMBER(K204),ISNUMBER(S204)),IF(K204&lt;=S204,"Valeur ≤ seuil","Valeur &gt; seuil"),"")</x:f>
      </x:c>
      <x:c r="U204" s="7"/>
      <x:c r="V204" s="7" t="str"/>
      <x:c r="W204" s="14" t="str"/>
      <x:c r="X204" s="7" t="str"/>
      <x:c r="Y204" s="13" t="d">
        <x:v>2026-10-25T12:00:00.000Z</x:v>
      </x:c>
      <x:c r="Z204" s="14" t="str">
        <x:v>https://motorline.pt/fr/</x:v>
      </x:c>
      <x:c r="AA204" s="14" t="str">
        <x:v>http://127.0.0.1:8788/reference-310676fd1844c4.html</x:v>
      </x:c>
      <x:c r="AB204" s="14" t="str">
        <x:v>http://127.0.0.1:8788/fiche-065.html</x:v>
      </x:c>
      <x:c r="AC204" s="7" t="str">
        <x:v>Obtenir la version, la configuration, les modes, les mesures et les informations réglementaires.</x:v>
      </x:c>
      <x:c r="AD204" s="7"/>
      <x:c r="AE204" s="7" t="str"/>
    </x:row>
    <x:row r="205" ht="54" customHeight="1">
      <x:c r="A205" s="7" t="str">
        <x:v>STARK4</x:v>
      </x:c>
      <x:c r="B205" s="7" t="str">
        <x:v>Motorline</x:v>
      </x:c>
      <x:c r="C205" s="7" t="str">
        <x:v>MOTORLINE</x:v>
      </x:c>
      <x:c r="D205" s="7" t="str">
        <x:v>STARK · Coulissants industriels lourds</x:v>
      </x:c>
      <x:c r="E205" s="7" t="str">
        <x:v>Nature à préciser</x:v>
      </x:c>
      <x:c r="F205" s="7" t="str">
        <x:v>Périmètre à confirmer</x:v>
      </x:c>
      <x:c r="G205" s="7" t="str">
        <x:v>À vérifier</x:v>
      </x:c>
      <x:c r="H205" s="7" t="str"/>
      <x:c r="I205" s="7" t="str">
        <x:v>Mode, configuration et preuves énergétiques complètes non établis pour cette référence.</x:v>
      </x:c>
      <x:c r="J205" s="7" t="str"/>
      <x:c r="K205" s="15"/>
      <x:c r="L205" s="15" t="str"/>
      <x:c r="M205" s="15"/>
      <x:c r="N205" s="15"/>
      <x:c r="O205" s="15"/>
      <x:c r="P205" s="7" t="str"/>
      <x:c r="Q205" s="15"/>
      <x:c r="R205" s="7" t="str">
        <x:f>IF(AND(ISNUMBER(K205),ISNUMBER(Q205)),IF(K205&lt;=Q205,"Valeur ≤ seuil","Valeur &gt; seuil"),"")</x:f>
      </x:c>
      <x:c r="S205" s="15"/>
      <x:c r="T205" s="7" t="str">
        <x:f>IF(AND(ISNUMBER(K205),ISNUMBER(S205)),IF(K205&lt;=S205,"Valeur ≤ seuil","Valeur &gt; seuil"),"")</x:f>
      </x:c>
      <x:c r="U205" s="7"/>
      <x:c r="V205" s="7" t="str"/>
      <x:c r="W205" s="14" t="str"/>
      <x:c r="X205" s="7" t="str"/>
      <x:c r="Y205" s="13" t="d">
        <x:v>2026-10-25T12:00:00.000Z</x:v>
      </x:c>
      <x:c r="Z205" s="14" t="str">
        <x:v>https://motorline.pt/fr/</x:v>
      </x:c>
      <x:c r="AA205" s="14" t="str">
        <x:v>http://127.0.0.1:8788/reference-ab4f84a12705c3.html</x:v>
      </x:c>
      <x:c r="AB205" s="14" t="str">
        <x:v>http://127.0.0.1:8788/fiche-066.html</x:v>
      </x:c>
      <x:c r="AC205" s="7" t="str">
        <x:v>Obtenir la version, la configuration, les modes, les mesures et les informations réglementaires.</x:v>
      </x:c>
      <x:c r="AD205" s="7"/>
      <x:c r="AE205" s="7" t="str"/>
    </x:row>
    <x:row r="206" ht="54" customHeight="1">
      <x:c r="A206" s="7" t="str">
        <x:v>STARK6</x:v>
      </x:c>
      <x:c r="B206" s="7" t="str">
        <x:v>Motorline</x:v>
      </x:c>
      <x:c r="C206" s="7" t="str">
        <x:v>MOTORLINE</x:v>
      </x:c>
      <x:c r="D206" s="7" t="str">
        <x:v>STARK · Coulissants industriels lourds</x:v>
      </x:c>
      <x:c r="E206" s="7" t="str">
        <x:v>Nature à préciser</x:v>
      </x:c>
      <x:c r="F206" s="7" t="str">
        <x:v>Périmètre à confirmer</x:v>
      </x:c>
      <x:c r="G206" s="7" t="str">
        <x:v>À vérifier</x:v>
      </x:c>
      <x:c r="H206" s="7" t="str"/>
      <x:c r="I206" s="7" t="str">
        <x:v>Mode, configuration et preuves énergétiques complètes non établis pour cette référence.</x:v>
      </x:c>
      <x:c r="J206" s="7" t="str"/>
      <x:c r="K206" s="15"/>
      <x:c r="L206" s="15" t="str"/>
      <x:c r="M206" s="15"/>
      <x:c r="N206" s="15"/>
      <x:c r="O206" s="15"/>
      <x:c r="P206" s="7" t="str"/>
      <x:c r="Q206" s="15"/>
      <x:c r="R206" s="7" t="str">
        <x:f>IF(AND(ISNUMBER(K206),ISNUMBER(Q206)),IF(K206&lt;=Q206,"Valeur ≤ seuil","Valeur &gt; seuil"),"")</x:f>
      </x:c>
      <x:c r="S206" s="15"/>
      <x:c r="T206" s="7" t="str">
        <x:f>IF(AND(ISNUMBER(K206),ISNUMBER(S206)),IF(K206&lt;=S206,"Valeur ≤ seuil","Valeur &gt; seuil"),"")</x:f>
      </x:c>
      <x:c r="U206" s="7"/>
      <x:c r="V206" s="7" t="str"/>
      <x:c r="W206" s="14" t="str"/>
      <x:c r="X206" s="7" t="str"/>
      <x:c r="Y206" s="13" t="d">
        <x:v>2026-10-25T12:00:00.000Z</x:v>
      </x:c>
      <x:c r="Z206" s="14" t="str">
        <x:v>https://motorline.pt/fr/</x:v>
      </x:c>
      <x:c r="AA206" s="14" t="str">
        <x:v>http://127.0.0.1:8788/reference-6992fc4973fe0a.html</x:v>
      </x:c>
      <x:c r="AB206" s="14" t="str">
        <x:v>http://127.0.0.1:8788/fiche-066.html</x:v>
      </x:c>
      <x:c r="AC206" s="7" t="str">
        <x:v>Obtenir la version, la configuration, les modes, les mesures et les informations réglementaires.</x:v>
      </x:c>
      <x:c r="AD206" s="7"/>
      <x:c r="AE206" s="7" t="str"/>
    </x:row>
    <x:row r="207" ht="54" customHeight="1">
      <x:c r="A207" s="7" t="str">
        <x:v>STARK8</x:v>
      </x:c>
      <x:c r="B207" s="7" t="str">
        <x:v>Motorline</x:v>
      </x:c>
      <x:c r="C207" s="7" t="str">
        <x:v>MOTORLINE</x:v>
      </x:c>
      <x:c r="D207" s="7" t="str">
        <x:v>STARK · Coulissants industriels lourds</x:v>
      </x:c>
      <x:c r="E207" s="7" t="str">
        <x:v>Nature à préciser</x:v>
      </x:c>
      <x:c r="F207" s="7" t="str">
        <x:v>Périmètre à confirmer</x:v>
      </x:c>
      <x:c r="G207" s="7" t="str">
        <x:v>À vérifier</x:v>
      </x:c>
      <x:c r="H207" s="7" t="str"/>
      <x:c r="I207" s="7" t="str">
        <x:v>Mode, configuration et preuves énergétiques complètes non établis pour cette référence.</x:v>
      </x:c>
      <x:c r="J207" s="7" t="str"/>
      <x:c r="K207" s="15"/>
      <x:c r="L207" s="15" t="str"/>
      <x:c r="M207" s="15"/>
      <x:c r="N207" s="15"/>
      <x:c r="O207" s="15"/>
      <x:c r="P207" s="7" t="str"/>
      <x:c r="Q207" s="15"/>
      <x:c r="R207" s="7" t="str">
        <x:f>IF(AND(ISNUMBER(K207),ISNUMBER(Q207)),IF(K207&lt;=Q207,"Valeur ≤ seuil","Valeur &gt; seuil"),"")</x:f>
      </x:c>
      <x:c r="S207" s="15"/>
      <x:c r="T207" s="7" t="str">
        <x:f>IF(AND(ISNUMBER(K207),ISNUMBER(S207)),IF(K207&lt;=S207,"Valeur ≤ seuil","Valeur &gt; seuil"),"")</x:f>
      </x:c>
      <x:c r="U207" s="7"/>
      <x:c r="V207" s="7" t="str"/>
      <x:c r="W207" s="14" t="str"/>
      <x:c r="X207" s="7" t="str"/>
      <x:c r="Y207" s="13" t="d">
        <x:v>2026-10-25T12:00:00.000Z</x:v>
      </x:c>
      <x:c r="Z207" s="14" t="str">
        <x:v>https://motorline.pt/fr/</x:v>
      </x:c>
      <x:c r="AA207" s="14" t="str">
        <x:v>http://127.0.0.1:8788/reference-14389eaa7beb6f.html</x:v>
      </x:c>
      <x:c r="AB207" s="14" t="str">
        <x:v>http://127.0.0.1:8788/fiche-066.html</x:v>
      </x:c>
      <x:c r="AC207" s="7" t="str">
        <x:v>Obtenir la version, la configuration, les modes, les mesures et les informations réglementaires.</x:v>
      </x:c>
      <x:c r="AD207" s="7"/>
      <x:c r="AE207" s="7" t="str"/>
    </x:row>
    <x:row r="208" ht="54" customHeight="1">
      <x:c r="A208" s="7" t="str">
        <x:v>CRM4 / CRM4-INOX</x:v>
      </x:c>
      <x:c r="B208" s="7" t="str">
        <x:v>Motorline</x:v>
      </x:c>
      <x:c r="C208" s="7" t="str">
        <x:v>MOTORLINE</x:v>
      </x:c>
      <x:c r="D208" s="7" t="str">
        <x:v>Crémaillères · Acier, inox et fixation</x:v>
      </x:c>
      <x:c r="E208" s="7" t="str">
        <x:v>Pièce mécanique passive</x:v>
      </x:c>
      <x:c r="F208" s="7" t="str">
        <x:v>Hors champ 2023/826 pour la pièce seule</x:v>
      </x:c>
      <x:c r="G208" s="7" t="str">
        <x:v>Hors périmètre</x:v>
      </x:c>
      <x:c r="H208" s="7" t="str"/>
      <x:c r="I208" s="7" t="str">
        <x:v>Pièce mécanique passive décrite dans l’inventaire. Ne constitue pas un équipement électrique dépendant du secteur.</x:v>
      </x:c>
      <x:c r="J208" s="7" t="str"/>
      <x:c r="K208" s="15"/>
      <x:c r="L208" s="15" t="str"/>
      <x:c r="M208" s="15"/>
      <x:c r="N208" s="15"/>
      <x:c r="O208" s="15"/>
      <x:c r="P208" s="7" t="str"/>
      <x:c r="Q208" s="15"/>
      <x:c r="R208" s="7" t="str">
        <x:f>IF(AND(ISNUMBER(K208),ISNUMBER(Q208)),IF(K208&lt;=Q208,"Valeur ≤ seuil","Valeur &gt; seuil"),"")</x:f>
      </x:c>
      <x:c r="S208" s="15"/>
      <x:c r="T208" s="7" t="str">
        <x:f>IF(AND(ISNUMBER(K208),ISNUMBER(S208)),IF(K208&lt;=S208,"Valeur ≤ seuil","Valeur &gt; seuil"),"")</x:f>
      </x:c>
      <x:c r="U208" s="7"/>
      <x:c r="V208" s="7" t="str"/>
      <x:c r="W208" s="14" t="str">
        <x:v>https://motorline.pt/fr/</x:v>
      </x:c>
      <x:c r="X208" s="7" t="str">
        <x:v>Inventaire du site et art.2 du règlement 2023/826</x:v>
      </x:c>
      <x:c r="Y208" s="13" t="d">
        <x:v>2026-10-25T12:00:00.000Z</x:v>
      </x:c>
      <x:c r="Z208" s="14" t="str">
        <x:v>https://motorline.pt/fr/</x:v>
      </x:c>
      <x:c r="AA208" s="14" t="str">
        <x:v>http://127.0.0.1:8788/reference-f41daaab3bba7d.html</x:v>
      </x:c>
      <x:c r="AB208" s="14" t="str">
        <x:v>http://127.0.0.1:8788/fiche-067.html</x:v>
      </x:c>
      <x:c r="AC208" s="7" t="str">
        <x:v>Vérifier la conformité de l’automatisme final auquel cette pièce est intégrée.</x:v>
      </x:c>
      <x:c r="AD208" s="7"/>
      <x:c r="AE208" s="7" t="str"/>
    </x:row>
    <x:row r="209" ht="54" customHeight="1">
      <x:c r="A209" s="7" t="str">
        <x:v>CRM4-TC / CRM4-TC-INOX</x:v>
      </x:c>
      <x:c r="B209" s="7" t="str">
        <x:v>Motorline</x:v>
      </x:c>
      <x:c r="C209" s="7" t="str">
        <x:v>MOTORLINE</x:v>
      </x:c>
      <x:c r="D209" s="7" t="str">
        <x:v>Crémaillères · Acier, inox et fixation</x:v>
      </x:c>
      <x:c r="E209" s="7" t="str">
        <x:v>Pièce mécanique passive</x:v>
      </x:c>
      <x:c r="F209" s="7" t="str">
        <x:v>Hors champ 2023/826 pour la pièce seule</x:v>
      </x:c>
      <x:c r="G209" s="7" t="str">
        <x:v>Hors périmètre</x:v>
      </x:c>
      <x:c r="H209" s="7" t="str"/>
      <x:c r="I209" s="7" t="str">
        <x:v>Pièce mécanique passive décrite dans l’inventaire. Ne constitue pas un équipement électrique dépendant du secteur.</x:v>
      </x:c>
      <x:c r="J209" s="7" t="str"/>
      <x:c r="K209" s="15"/>
      <x:c r="L209" s="15" t="str"/>
      <x:c r="M209" s="15"/>
      <x:c r="N209" s="15"/>
      <x:c r="O209" s="15"/>
      <x:c r="P209" s="7" t="str"/>
      <x:c r="Q209" s="15"/>
      <x:c r="R209" s="7" t="str">
        <x:f>IF(AND(ISNUMBER(K209),ISNUMBER(Q209)),IF(K209&lt;=Q209,"Valeur ≤ seuil","Valeur &gt; seuil"),"")</x:f>
      </x:c>
      <x:c r="S209" s="15"/>
      <x:c r="T209" s="7" t="str">
        <x:f>IF(AND(ISNUMBER(K209),ISNUMBER(S209)),IF(K209&lt;=S209,"Valeur ≤ seuil","Valeur &gt; seuil"),"")</x:f>
      </x:c>
      <x:c r="U209" s="7"/>
      <x:c r="V209" s="7" t="str"/>
      <x:c r="W209" s="14" t="str">
        <x:v>https://motorline.pt/fr/</x:v>
      </x:c>
      <x:c r="X209" s="7" t="str">
        <x:v>Inventaire du site et art.2 du règlement 2023/826</x:v>
      </x:c>
      <x:c r="Y209" s="13" t="d">
        <x:v>2026-10-25T12:00:00.000Z</x:v>
      </x:c>
      <x:c r="Z209" s="14" t="str">
        <x:v>https://motorline.pt/fr/</x:v>
      </x:c>
      <x:c r="AA209" s="14" t="str">
        <x:v>http://127.0.0.1:8788/reference-12b22a17fb4df4.html</x:v>
      </x:c>
      <x:c r="AB209" s="14" t="str">
        <x:v>http://127.0.0.1:8788/fiche-067.html</x:v>
      </x:c>
      <x:c r="AC209" s="7" t="str">
        <x:v>Vérifier la conformité de l’automatisme final auquel cette pièce est intégrée.</x:v>
      </x:c>
      <x:c r="AD209" s="7"/>
      <x:c r="AE209" s="7" t="str"/>
    </x:row>
    <x:row r="210" ht="54" customHeight="1">
      <x:c r="A210" s="7" t="str">
        <x:v>CRM5 / CRM7 / CRM42 / CRM72</x:v>
      </x:c>
      <x:c r="B210" s="7" t="str">
        <x:v>Motorline</x:v>
      </x:c>
      <x:c r="C210" s="7" t="str">
        <x:v>MOTORLINE</x:v>
      </x:c>
      <x:c r="D210" s="7" t="str">
        <x:v>Crémaillères · Acier, inox et fixation</x:v>
      </x:c>
      <x:c r="E210" s="7" t="str">
        <x:v>Pièce mécanique passive</x:v>
      </x:c>
      <x:c r="F210" s="7" t="str">
        <x:v>Hors champ 2023/826 pour la pièce seule</x:v>
      </x:c>
      <x:c r="G210" s="7" t="str">
        <x:v>Hors périmètre</x:v>
      </x:c>
      <x:c r="H210" s="7" t="str"/>
      <x:c r="I210" s="7" t="str">
        <x:v>Pièce mécanique passive décrite dans l’inventaire. Ne constitue pas un équipement électrique dépendant du secteur.</x:v>
      </x:c>
      <x:c r="J210" s="7" t="str"/>
      <x:c r="K210" s="15"/>
      <x:c r="L210" s="15" t="str"/>
      <x:c r="M210" s="15"/>
      <x:c r="N210" s="15"/>
      <x:c r="O210" s="15"/>
      <x:c r="P210" s="7" t="str"/>
      <x:c r="Q210" s="15"/>
      <x:c r="R210" s="7" t="str">
        <x:f>IF(AND(ISNUMBER(K210),ISNUMBER(Q210)),IF(K210&lt;=Q210,"Valeur ≤ seuil","Valeur &gt; seuil"),"")</x:f>
      </x:c>
      <x:c r="S210" s="15"/>
      <x:c r="T210" s="7" t="str">
        <x:f>IF(AND(ISNUMBER(K210),ISNUMBER(S210)),IF(K210&lt;=S210,"Valeur ≤ seuil","Valeur &gt; seuil"),"")</x:f>
      </x:c>
      <x:c r="U210" s="7"/>
      <x:c r="V210" s="7" t="str"/>
      <x:c r="W210" s="14" t="str">
        <x:v>https://motorline.pt/fr/</x:v>
      </x:c>
      <x:c r="X210" s="7" t="str">
        <x:v>Inventaire du site et art.2 du règlement 2023/826</x:v>
      </x:c>
      <x:c r="Y210" s="13" t="d">
        <x:v>2026-10-25T12:00:00.000Z</x:v>
      </x:c>
      <x:c r="Z210" s="14" t="str">
        <x:v>https://motorline.pt/fr/</x:v>
      </x:c>
      <x:c r="AA210" s="14" t="str">
        <x:v>http://127.0.0.1:8788/reference-5773d5b2f7b0cf.html</x:v>
      </x:c>
      <x:c r="AB210" s="14" t="str">
        <x:v>http://127.0.0.1:8788/fiche-067.html</x:v>
      </x:c>
      <x:c r="AC210" s="7" t="str">
        <x:v>Vérifier la conformité de l’automatisme final auquel cette pièce est intégrée.</x:v>
      </x:c>
      <x:c r="AD210" s="7"/>
      <x:c r="AE210" s="7" t="str"/>
    </x:row>
    <x:row r="211" ht="54" customHeight="1">
      <x:c r="A211" s="7" t="str">
        <x:v>MCP24</x:v>
      </x:c>
      <x:c r="B211" s="7" t="str">
        <x:v>Motorline</x:v>
      </x:c>
      <x:c r="C211" s="7" t="str">
        <x:v>MOTORLINE</x:v>
      </x:c>
      <x:c r="D211" s="7" t="str">
        <x:v>Crémaillères · Acier, inox et fixation</x:v>
      </x:c>
      <x:c r="E211" s="7" t="str">
        <x:v>Pièce mécanique passive</x:v>
      </x:c>
      <x:c r="F211" s="7" t="str">
        <x:v>Hors champ 2023/826 pour la pièce seule</x:v>
      </x:c>
      <x:c r="G211" s="7" t="str">
        <x:v>Hors périmètre</x:v>
      </x:c>
      <x:c r="H211" s="7" t="str"/>
      <x:c r="I211" s="7" t="str">
        <x:v>Pièce mécanique passive décrite dans l’inventaire. Ne constitue pas un équipement électrique dépendant du secteur.</x:v>
      </x:c>
      <x:c r="J211" s="7" t="str"/>
      <x:c r="K211" s="15"/>
      <x:c r="L211" s="15" t="str"/>
      <x:c r="M211" s="15"/>
      <x:c r="N211" s="15"/>
      <x:c r="O211" s="15"/>
      <x:c r="P211" s="7" t="str"/>
      <x:c r="Q211" s="15"/>
      <x:c r="R211" s="7" t="str">
        <x:f>IF(AND(ISNUMBER(K211),ISNUMBER(Q211)),IF(K211&lt;=Q211,"Valeur ≤ seuil","Valeur &gt; seuil"),"")</x:f>
      </x:c>
      <x:c r="S211" s="15"/>
      <x:c r="T211" s="7" t="str">
        <x:f>IF(AND(ISNUMBER(K211),ISNUMBER(S211)),IF(K211&lt;=S211,"Valeur ≤ seuil","Valeur &gt; seuil"),"")</x:f>
      </x:c>
      <x:c r="U211" s="7"/>
      <x:c r="V211" s="7" t="str"/>
      <x:c r="W211" s="14" t="str">
        <x:v>https://motorline.pt/fr/</x:v>
      </x:c>
      <x:c r="X211" s="7" t="str">
        <x:v>Inventaire du site et art.2 du règlement 2023/826</x:v>
      </x:c>
      <x:c r="Y211" s="13" t="d">
        <x:v>2026-10-25T12:00:00.000Z</x:v>
      </x:c>
      <x:c r="Z211" s="14" t="str">
        <x:v>https://motorline.pt/fr/</x:v>
      </x:c>
      <x:c r="AA211" s="14" t="str">
        <x:v>http://127.0.0.1:8788/reference-a36790eee8145a.html</x:v>
      </x:c>
      <x:c r="AB211" s="14" t="str">
        <x:v>http://127.0.0.1:8788/fiche-067.html</x:v>
      </x:c>
      <x:c r="AC211" s="7" t="str">
        <x:v>Vérifier la conformité de l’automatisme final auquel cette pièce est intégrée.</x:v>
      </x:c>
      <x:c r="AD211" s="7"/>
      <x:c r="AE211" s="7" t="str"/>
    </x:row>
    <x:row r="212" ht="54" customHeight="1">
      <x:c r="A212" s="7" t="str">
        <x:v>MC1 / MC50</x:v>
      </x:c>
      <x:c r="B212" s="7" t="str">
        <x:v>Motorline</x:v>
      </x:c>
      <x:c r="C212" s="7" t="str">
        <x:v>MOTORLINE</x:v>
      </x:c>
      <x:c r="D212" s="7" t="str">
        <x:v>Platines · Coulissants et Brushless</x:v>
      </x:c>
      <x:c r="E212" s="7" t="str">
        <x:v>Composant électronique ou sensible</x:v>
      </x:c>
      <x:c r="F212" s="7" t="str">
        <x:v>Composant à évaluer dans l’ensemble</x:v>
      </x:c>
      <x:c r="G212" s="7" t="str">
        <x:v>À vérifier</x:v>
      </x:c>
      <x:c r="H212" s="7" t="str"/>
      <x:c r="I212" s="7" t="str">
        <x:v>La fiche de ce composant ne documente pas les modes de la motorisation complète.</x:v>
      </x:c>
      <x:c r="J212" s="7" t="str"/>
      <x:c r="K212" s="15"/>
      <x:c r="L212" s="15" t="str"/>
      <x:c r="M212" s="15"/>
      <x:c r="N212" s="15"/>
      <x:c r="O212" s="15"/>
      <x:c r="P212" s="7" t="str"/>
      <x:c r="Q212" s="15"/>
      <x:c r="R212" s="7" t="str">
        <x:f>IF(AND(ISNUMBER(K212),ISNUMBER(Q212)),IF(K212&lt;=Q212,"Valeur ≤ seuil","Valeur &gt; seuil"),"")</x:f>
      </x:c>
      <x:c r="S212" s="15"/>
      <x:c r="T212" s="7" t="str">
        <x:f>IF(AND(ISNUMBER(K212),ISNUMBER(S212)),IF(K212&lt;=S212,"Valeur ≤ seuil","Valeur &gt; seuil"),"")</x:f>
      </x:c>
      <x:c r="U212" s="7"/>
      <x:c r="V212" s="7" t="str"/>
      <x:c r="W212" s="14" t="str"/>
      <x:c r="X212" s="7" t="str"/>
      <x:c r="Y212" s="13" t="d">
        <x:v>2026-10-25T12:00:00.000Z</x:v>
      </x:c>
      <x:c r="Z212" s="14" t="str">
        <x:v>https://motorline.pt/fr/</x:v>
      </x:c>
      <x:c r="AA212" s="14" t="str">
        <x:v>http://127.0.0.1:8788/reference-18992df5fc3923.html</x:v>
      </x:c>
      <x:c r="AB212" s="14" t="str">
        <x:v>http://127.0.0.1:8788/fiche-068.html</x:v>
      </x:c>
      <x:c r="AC212" s="7" t="str">
        <x:v>Obtenir la version, la configuration, les modes, les mesures et les informations réglementaires.</x:v>
      </x:c>
      <x:c r="AD212" s="7"/>
      <x:c r="AE212" s="7" t="str"/>
    </x:row>
    <x:row r="213" ht="54" customHeight="1">
      <x:c r="A213" s="7" t="str">
        <x:v>MC410 / MC415-ST</x:v>
      </x:c>
      <x:c r="B213" s="7" t="str">
        <x:v>Motorline</x:v>
      </x:c>
      <x:c r="C213" s="7" t="str">
        <x:v>MOTORLINE</x:v>
      </x:c>
      <x:c r="D213" s="7" t="str">
        <x:v>Platines · Coulissants et Brushless</x:v>
      </x:c>
      <x:c r="E213" s="7" t="str">
        <x:v>Composant électronique ou sensible</x:v>
      </x:c>
      <x:c r="F213" s="7" t="str">
        <x:v>Composant à évaluer dans l’ensemble</x:v>
      </x:c>
      <x:c r="G213" s="7" t="str">
        <x:v>À vérifier</x:v>
      </x:c>
      <x:c r="H213" s="7" t="str"/>
      <x:c r="I213" s="7" t="str">
        <x:v>La fiche de ce composant ne documente pas les modes de la motorisation complète.</x:v>
      </x:c>
      <x:c r="J213" s="7" t="str"/>
      <x:c r="K213" s="15"/>
      <x:c r="L213" s="15" t="str"/>
      <x:c r="M213" s="15"/>
      <x:c r="N213" s="15"/>
      <x:c r="O213" s="15"/>
      <x:c r="P213" s="7" t="str"/>
      <x:c r="Q213" s="15"/>
      <x:c r="R213" s="7" t="str">
        <x:f>IF(AND(ISNUMBER(K213),ISNUMBER(Q213)),IF(K213&lt;=Q213,"Valeur ≤ seuil","Valeur &gt; seuil"),"")</x:f>
      </x:c>
      <x:c r="S213" s="15"/>
      <x:c r="T213" s="7" t="str">
        <x:f>IF(AND(ISNUMBER(K213),ISNUMBER(S213)),IF(K213&lt;=S213,"Valeur ≤ seuil","Valeur &gt; seuil"),"")</x:f>
      </x:c>
      <x:c r="U213" s="7"/>
      <x:c r="V213" s="7" t="str"/>
      <x:c r="W213" s="14" t="str"/>
      <x:c r="X213" s="7" t="str"/>
      <x:c r="Y213" s="13" t="d">
        <x:v>2026-10-25T12:00:00.000Z</x:v>
      </x:c>
      <x:c r="Z213" s="14" t="str">
        <x:v>https://motorline.pt/fr/</x:v>
      </x:c>
      <x:c r="AA213" s="14" t="str">
        <x:v>http://127.0.0.1:8788/reference-50119a818fb524.html</x:v>
      </x:c>
      <x:c r="AB213" s="14" t="str">
        <x:v>http://127.0.0.1:8788/fiche-068.html</x:v>
      </x:c>
      <x:c r="AC213" s="7" t="str">
        <x:v>Obtenir la version, la configuration, les modes, les mesures et les informations réglementaires.</x:v>
      </x:c>
      <x:c r="AD213" s="7"/>
      <x:c r="AE213" s="7" t="str"/>
    </x:row>
    <x:row r="214" ht="54" customHeight="1">
      <x:c r="A214" s="7" t="str">
        <x:v>MC60</x:v>
      </x:c>
      <x:c r="B214" s="7" t="str">
        <x:v>Motorline</x:v>
      </x:c>
      <x:c r="C214" s="7" t="str">
        <x:v>MOTORLINE</x:v>
      </x:c>
      <x:c r="D214" s="7" t="str">
        <x:v>Platines · Coulissants et Brushless</x:v>
      </x:c>
      <x:c r="E214" s="7" t="str">
        <x:v>Composant électronique ou sensible</x:v>
      </x:c>
      <x:c r="F214" s="7" t="str">
        <x:v>Composant à évaluer dans l’ensemble</x:v>
      </x:c>
      <x:c r="G214" s="7" t="str">
        <x:v>À vérifier</x:v>
      </x:c>
      <x:c r="H214" s="7" t="str"/>
      <x:c r="I214" s="7" t="str">
        <x:v>La fiche de ce composant ne documente pas les modes de la motorisation complète.</x:v>
      </x:c>
      <x:c r="J214" s="7" t="str"/>
      <x:c r="K214" s="15"/>
      <x:c r="L214" s="15" t="str"/>
      <x:c r="M214" s="15"/>
      <x:c r="N214" s="15"/>
      <x:c r="O214" s="15"/>
      <x:c r="P214" s="7" t="str"/>
      <x:c r="Q214" s="15"/>
      <x:c r="R214" s="7" t="str">
        <x:f>IF(AND(ISNUMBER(K214),ISNUMBER(Q214)),IF(K214&lt;=Q214,"Valeur ≤ seuil","Valeur &gt; seuil"),"")</x:f>
      </x:c>
      <x:c r="S214" s="15"/>
      <x:c r="T214" s="7" t="str">
        <x:f>IF(AND(ISNUMBER(K214),ISNUMBER(S214)),IF(K214&lt;=S214,"Valeur ≤ seuil","Valeur &gt; seuil"),"")</x:f>
      </x:c>
      <x:c r="U214" s="7"/>
      <x:c r="V214" s="7" t="str"/>
      <x:c r="W214" s="14" t="str"/>
      <x:c r="X214" s="7" t="str"/>
      <x:c r="Y214" s="13" t="d">
        <x:v>2026-10-25T12:00:00.000Z</x:v>
      </x:c>
      <x:c r="Z214" s="14" t="str">
        <x:v>https://motorline.pt/fr/</x:v>
      </x:c>
      <x:c r="AA214" s="14" t="str">
        <x:v>http://127.0.0.1:8788/reference-5763eaced4ed81.html</x:v>
      </x:c>
      <x:c r="AB214" s="14" t="str">
        <x:v>http://127.0.0.1:8788/fiche-068.html</x:v>
      </x:c>
      <x:c r="AC214" s="7" t="str">
        <x:v>Obtenir la version, la configuration, les modes, les mesures et les informations réglementaires.</x:v>
      </x:c>
      <x:c r="AD214" s="7"/>
      <x:c r="AE214" s="7" t="str"/>
    </x:row>
    <x:row r="215" ht="54" customHeight="1">
      <x:c r="A215" s="7" t="str">
        <x:v>LINCE 300</x:v>
      </x:c>
      <x:c r="B215" s="7" t="str">
        <x:v>Motorline</x:v>
      </x:c>
      <x:c r="C215" s="7" t="str">
        <x:v>MOTORLINE</x:v>
      </x:c>
      <x:c r="D215" s="7" t="str">
        <x:v>LINCE · Battants, trois courses</x:v>
      </x:c>
      <x:c r="E215" s="7" t="str">
        <x:v>Nature à préciser</x:v>
      </x:c>
      <x:c r="F215" s="7" t="str">
        <x:v>Périmètre à confirmer</x:v>
      </x:c>
      <x:c r="G215" s="7" t="str">
        <x:v>À vérifier</x:v>
      </x:c>
      <x:c r="H215" s="7" t="str"/>
      <x:c r="I215" s="7" t="str">
        <x:v>Mode, configuration et preuves énergétiques complètes non établis pour cette référence.</x:v>
      </x:c>
      <x:c r="J215" s="7" t="str"/>
      <x:c r="K215" s="15"/>
      <x:c r="L215" s="15" t="str"/>
      <x:c r="M215" s="15"/>
      <x:c r="N215" s="15"/>
      <x:c r="O215" s="15"/>
      <x:c r="P215" s="7" t="str"/>
      <x:c r="Q215" s="15"/>
      <x:c r="R215" s="7" t="str">
        <x:f>IF(AND(ISNUMBER(K215),ISNUMBER(Q215)),IF(K215&lt;=Q215,"Valeur ≤ seuil","Valeur &gt; seuil"),"")</x:f>
      </x:c>
      <x:c r="S215" s="15"/>
      <x:c r="T215" s="7" t="str">
        <x:f>IF(AND(ISNUMBER(K215),ISNUMBER(S215)),IF(K215&lt;=S215,"Valeur ≤ seuil","Valeur &gt; seuil"),"")</x:f>
      </x:c>
      <x:c r="U215" s="7"/>
      <x:c r="V215" s="7" t="str"/>
      <x:c r="W215" s="14" t="str"/>
      <x:c r="X215" s="7" t="str"/>
      <x:c r="Y215" s="13" t="d">
        <x:v>2026-10-25T12:00:00.000Z</x:v>
      </x:c>
      <x:c r="Z215" s="14" t="str">
        <x:v>https://motorline.pt/fr/</x:v>
      </x:c>
      <x:c r="AA215" s="14" t="str">
        <x:v>http://127.0.0.1:8788/reference-54c0d85c452f3a.html</x:v>
      </x:c>
      <x:c r="AB215" s="14" t="str">
        <x:v>http://127.0.0.1:8788/fiche-069.html</x:v>
      </x:c>
      <x:c r="AC215" s="7" t="str">
        <x:v>Obtenir la version, la configuration, les modes, les mesures et les informations réglementaires.</x:v>
      </x:c>
      <x:c r="AD215" s="7"/>
      <x:c r="AE215" s="7" t="str"/>
    </x:row>
    <x:row r="216" ht="54" customHeight="1">
      <x:c r="A216" s="7" t="str">
        <x:v>LINCE 400</x:v>
      </x:c>
      <x:c r="B216" s="7" t="str">
        <x:v>Motorline</x:v>
      </x:c>
      <x:c r="C216" s="7" t="str">
        <x:v>MOTORLINE</x:v>
      </x:c>
      <x:c r="D216" s="7" t="str">
        <x:v>LINCE · Battants, trois courses</x:v>
      </x:c>
      <x:c r="E216" s="7" t="str">
        <x:v>Nature à préciser</x:v>
      </x:c>
      <x:c r="F216" s="7" t="str">
        <x:v>Périmètre à confirmer</x:v>
      </x:c>
      <x:c r="G216" s="7" t="str">
        <x:v>À vérifier</x:v>
      </x:c>
      <x:c r="H216" s="7" t="str"/>
      <x:c r="I216" s="7" t="str">
        <x:v>Mode, configuration et preuves énergétiques complètes non établis pour cette référence.</x:v>
      </x:c>
      <x:c r="J216" s="7" t="str"/>
      <x:c r="K216" s="15"/>
      <x:c r="L216" s="15" t="str"/>
      <x:c r="M216" s="15"/>
      <x:c r="N216" s="15"/>
      <x:c r="O216" s="15"/>
      <x:c r="P216" s="7" t="str"/>
      <x:c r="Q216" s="15"/>
      <x:c r="R216" s="7" t="str">
        <x:f>IF(AND(ISNUMBER(K216),ISNUMBER(Q216)),IF(K216&lt;=Q216,"Valeur ≤ seuil","Valeur &gt; seuil"),"")</x:f>
      </x:c>
      <x:c r="S216" s="15"/>
      <x:c r="T216" s="7" t="str">
        <x:f>IF(AND(ISNUMBER(K216),ISNUMBER(S216)),IF(K216&lt;=S216,"Valeur ≤ seuil","Valeur &gt; seuil"),"")</x:f>
      </x:c>
      <x:c r="U216" s="7"/>
      <x:c r="V216" s="7" t="str"/>
      <x:c r="W216" s="14" t="str"/>
      <x:c r="X216" s="7" t="str"/>
      <x:c r="Y216" s="13" t="d">
        <x:v>2026-10-25T12:00:00.000Z</x:v>
      </x:c>
      <x:c r="Z216" s="14" t="str">
        <x:v>https://motorline.pt/fr/</x:v>
      </x:c>
      <x:c r="AA216" s="14" t="str">
        <x:v>http://127.0.0.1:8788/reference-d06518f0afa052.html</x:v>
      </x:c>
      <x:c r="AB216" s="14" t="str">
        <x:v>http://127.0.0.1:8788/fiche-069.html</x:v>
      </x:c>
      <x:c r="AC216" s="7" t="str">
        <x:v>Obtenir la version, la configuration, les modes, les mesures et les informations réglementaires.</x:v>
      </x:c>
      <x:c r="AD216" s="7"/>
      <x:c r="AE216" s="7" t="str"/>
    </x:row>
    <x:row r="217" ht="54" customHeight="1">
      <x:c r="A217" s="7" t="str">
        <x:v>LINCE 600</x:v>
      </x:c>
      <x:c r="B217" s="7" t="str">
        <x:v>Motorline</x:v>
      </x:c>
      <x:c r="C217" s="7" t="str">
        <x:v>MOTORLINE</x:v>
      </x:c>
      <x:c r="D217" s="7" t="str">
        <x:v>LINCE · Battants, trois courses</x:v>
      </x:c>
      <x:c r="E217" s="7" t="str">
        <x:v>Nature à préciser</x:v>
      </x:c>
      <x:c r="F217" s="7" t="str">
        <x:v>Périmètre à confirmer</x:v>
      </x:c>
      <x:c r="G217" s="7" t="str">
        <x:v>À vérifier</x:v>
      </x:c>
      <x:c r="H217" s="7" t="str"/>
      <x:c r="I217" s="7" t="str">
        <x:v>Mode, configuration et preuves énergétiques complètes non établis pour cette référence.</x:v>
      </x:c>
      <x:c r="J217" s="7" t="str"/>
      <x:c r="K217" s="15"/>
      <x:c r="L217" s="15" t="str"/>
      <x:c r="M217" s="15"/>
      <x:c r="N217" s="15"/>
      <x:c r="O217" s="15"/>
      <x:c r="P217" s="7" t="str"/>
      <x:c r="Q217" s="15"/>
      <x:c r="R217" s="7" t="str">
        <x:f>IF(AND(ISNUMBER(K217),ISNUMBER(Q217)),IF(K217&lt;=Q217,"Valeur ≤ seuil","Valeur &gt; seuil"),"")</x:f>
      </x:c>
      <x:c r="S217" s="15"/>
      <x:c r="T217" s="7" t="str">
        <x:f>IF(AND(ISNUMBER(K217),ISNUMBER(S217)),IF(K217&lt;=S217,"Valeur ≤ seuil","Valeur &gt; seuil"),"")</x:f>
      </x:c>
      <x:c r="U217" s="7"/>
      <x:c r="V217" s="7" t="str"/>
      <x:c r="W217" s="14" t="str"/>
      <x:c r="X217" s="7" t="str"/>
      <x:c r="Y217" s="13" t="d">
        <x:v>2026-10-25T12:00:00.000Z</x:v>
      </x:c>
      <x:c r="Z217" s="14" t="str">
        <x:v>https://motorline.pt/fr/</x:v>
      </x:c>
      <x:c r="AA217" s="14" t="str">
        <x:v>http://127.0.0.1:8788/reference-88a2cf3521f400.html</x:v>
      </x:c>
      <x:c r="AB217" s="14" t="str">
        <x:v>http://127.0.0.1:8788/fiche-069.html</x:v>
      </x:c>
      <x:c r="AC217" s="7" t="str">
        <x:v>Obtenir la version, la configuration, les modes, les mesures et les informations réglementaires.</x:v>
      </x:c>
      <x:c r="AD217" s="7"/>
      <x:c r="AE217" s="7" t="str"/>
    </x:row>
    <x:row r="218" ht="54" customHeight="1">
      <x:c r="A218" s="7" t="str">
        <x:v>Versions REV</x:v>
      </x:c>
      <x:c r="B218" s="7" t="str">
        <x:v>Motorline</x:v>
      </x:c>
      <x:c r="C218" s="7" t="str">
        <x:v>MOTORLINE</x:v>
      </x:c>
      <x:c r="D218" s="7" t="str">
        <x:v>LINCE · Battants, trois courses</x:v>
      </x:c>
      <x:c r="E218" s="7" t="str">
        <x:v>Nature à préciser</x:v>
      </x:c>
      <x:c r="F218" s="7" t="str">
        <x:v>Périmètre à confirmer</x:v>
      </x:c>
      <x:c r="G218" s="7" t="str">
        <x:v>À vérifier</x:v>
      </x:c>
      <x:c r="H218" s="7" t="str"/>
      <x:c r="I218" s="7" t="str">
        <x:v>Mode, configuration et preuves énergétiques complètes non établis pour cette référence.</x:v>
      </x:c>
      <x:c r="J218" s="7" t="str"/>
      <x:c r="K218" s="15"/>
      <x:c r="L218" s="15" t="str"/>
      <x:c r="M218" s="15"/>
      <x:c r="N218" s="15"/>
      <x:c r="O218" s="15"/>
      <x:c r="P218" s="7" t="str"/>
      <x:c r="Q218" s="15"/>
      <x:c r="R218" s="7" t="str">
        <x:f>IF(AND(ISNUMBER(K218),ISNUMBER(Q218)),IF(K218&lt;=Q218,"Valeur ≤ seuil","Valeur &gt; seuil"),"")</x:f>
      </x:c>
      <x:c r="S218" s="15"/>
      <x:c r="T218" s="7" t="str">
        <x:f>IF(AND(ISNUMBER(K218),ISNUMBER(S218)),IF(K218&lt;=S218,"Valeur ≤ seuil","Valeur &gt; seuil"),"")</x:f>
      </x:c>
      <x:c r="U218" s="7"/>
      <x:c r="V218" s="7" t="str"/>
      <x:c r="W218" s="14" t="str"/>
      <x:c r="X218" s="7" t="str"/>
      <x:c r="Y218" s="13" t="d">
        <x:v>2026-10-25T12:00:00.000Z</x:v>
      </x:c>
      <x:c r="Z218" s="14" t="str">
        <x:v>https://motorline.pt/fr/</x:v>
      </x:c>
      <x:c r="AA218" s="14" t="str">
        <x:v>http://127.0.0.1:8788/reference-5694770ddaa6ed.html</x:v>
      </x:c>
      <x:c r="AB218" s="14" t="str">
        <x:v>http://127.0.0.1:8788/fiche-069.html</x:v>
      </x:c>
      <x:c r="AC218" s="7" t="str">
        <x:v>Obtenir la version, la configuration, les modes, les mesures et les informations réglementaires.</x:v>
      </x:c>
      <x:c r="AD218" s="7"/>
      <x:c r="AE218" s="7" t="str"/>
    </x:row>
    <x:row r="219" ht="54" customHeight="1">
      <x:c r="A219" s="7" t="str">
        <x:v>JAG 400 / JAG 600</x:v>
      </x:c>
      <x:c r="B219" s="7" t="str">
        <x:v>Motorline</x:v>
      </x:c>
      <x:c r="C219" s="7" t="str">
        <x:v>MOTORLINE</x:v>
      </x:c>
      <x:c r="D219" s="7" t="str">
        <x:v>PUMA, JAG et PERSA · Vérins regroupés</x:v>
      </x:c>
      <x:c r="E219" s="7" t="str">
        <x:v>Motorisation ou automatisme</x:v>
      </x:c>
      <x:c r="F219" s="7" t="str">
        <x:v>Équipement complet à confirmer</x:v>
      </x:c>
      <x:c r="G219" s="7" t="str">
        <x:v>À vérifier</x:v>
      </x:c>
      <x:c r="H219" s="7" t="str"/>
      <x:c r="I219" s="7" t="str">
        <x:v>Mode, configuration et preuves énergétiques complètes non établis pour cette référence.</x:v>
      </x:c>
      <x:c r="J219" s="7" t="str"/>
      <x:c r="K219" s="15"/>
      <x:c r="L219" s="15" t="str"/>
      <x:c r="M219" s="15"/>
      <x:c r="N219" s="15"/>
      <x:c r="O219" s="15"/>
      <x:c r="P219" s="7" t="str"/>
      <x:c r="Q219" s="15"/>
      <x:c r="R219" s="7" t="str">
        <x:f>IF(AND(ISNUMBER(K219),ISNUMBER(Q219)),IF(K219&lt;=Q219,"Valeur ≤ seuil","Valeur &gt; seuil"),"")</x:f>
      </x:c>
      <x:c r="S219" s="15"/>
      <x:c r="T219" s="7" t="str">
        <x:f>IF(AND(ISNUMBER(K219),ISNUMBER(S219)),IF(K219&lt;=S219,"Valeur ≤ seuil","Valeur &gt; seuil"),"")</x:f>
      </x:c>
      <x:c r="U219" s="7"/>
      <x:c r="V219" s="7" t="str"/>
      <x:c r="W219" s="14" t="str"/>
      <x:c r="X219" s="7" t="str"/>
      <x:c r="Y219" s="13" t="d">
        <x:v>2026-10-25T12:00:00.000Z</x:v>
      </x:c>
      <x:c r="Z219" s="14" t="str">
        <x:v>https://motorline.pt/fr/</x:v>
      </x:c>
      <x:c r="AA219" s="14" t="str">
        <x:v>http://127.0.0.1:8788/reference-adf2067187ea9f.html</x:v>
      </x:c>
      <x:c r="AB219" s="14" t="str">
        <x:v>http://127.0.0.1:8788/fiche-070.html</x:v>
      </x:c>
      <x:c r="AC219" s="7" t="str">
        <x:v>Obtenir la version, la configuration, les modes, les mesures et les informations réglementaires.</x:v>
      </x:c>
      <x:c r="AD219" s="7"/>
      <x:c r="AE219" s="7" t="str"/>
    </x:row>
    <x:row r="220" ht="54" customHeight="1">
      <x:c r="A220" s="7" t="str">
        <x:v>PERSA 400</x:v>
      </x:c>
      <x:c r="B220" s="7" t="str">
        <x:v>Motorline</x:v>
      </x:c>
      <x:c r="C220" s="7" t="str">
        <x:v>MOTORLINE</x:v>
      </x:c>
      <x:c r="D220" s="7" t="str">
        <x:v>PUMA, JAG et PERSA · Vérins regroupés</x:v>
      </x:c>
      <x:c r="E220" s="7" t="str">
        <x:v>Motorisation ou automatisme</x:v>
      </x:c>
      <x:c r="F220" s="7" t="str">
        <x:v>Équipement complet à confirmer</x:v>
      </x:c>
      <x:c r="G220" s="7" t="str">
        <x:v>À vérifier</x:v>
      </x:c>
      <x:c r="H220" s="7" t="str"/>
      <x:c r="I220" s="7" t="str">
        <x:v>Mode, configuration et preuves énergétiques complètes non établis pour cette référence.</x:v>
      </x:c>
      <x:c r="J220" s="7" t="str"/>
      <x:c r="K220" s="15"/>
      <x:c r="L220" s="15" t="str"/>
      <x:c r="M220" s="15"/>
      <x:c r="N220" s="15"/>
      <x:c r="O220" s="15"/>
      <x:c r="P220" s="7" t="str"/>
      <x:c r="Q220" s="15"/>
      <x:c r="R220" s="7" t="str">
        <x:f>IF(AND(ISNUMBER(K220),ISNUMBER(Q220)),IF(K220&lt;=Q220,"Valeur ≤ seuil","Valeur &gt; seuil"),"")</x:f>
      </x:c>
      <x:c r="S220" s="15"/>
      <x:c r="T220" s="7" t="str">
        <x:f>IF(AND(ISNUMBER(K220),ISNUMBER(S220)),IF(K220&lt;=S220,"Valeur ≤ seuil","Valeur &gt; seuil"),"")</x:f>
      </x:c>
      <x:c r="U220" s="7"/>
      <x:c r="V220" s="7" t="str"/>
      <x:c r="W220" s="14" t="str"/>
      <x:c r="X220" s="7" t="str"/>
      <x:c r="Y220" s="13" t="d">
        <x:v>2026-10-25T12:00:00.000Z</x:v>
      </x:c>
      <x:c r="Z220" s="14" t="str">
        <x:v>https://motorline.pt/fr/</x:v>
      </x:c>
      <x:c r="AA220" s="14" t="str">
        <x:v>http://127.0.0.1:8788/reference-227ca2f762fb93.html</x:v>
      </x:c>
      <x:c r="AB220" s="14" t="str">
        <x:v>http://127.0.0.1:8788/fiche-070.html</x:v>
      </x:c>
      <x:c r="AC220" s="7" t="str">
        <x:v>Obtenir la version, la configuration, les modes, les mesures et les informations réglementaires.</x:v>
      </x:c>
      <x:c r="AD220" s="7"/>
      <x:c r="AE220" s="7" t="str"/>
    </x:row>
    <x:row r="221" ht="54" customHeight="1">
      <x:c r="A221" s="7" t="str">
        <x:v>PUMA400</x:v>
      </x:c>
      <x:c r="B221" s="7" t="str">
        <x:v>Motorline</x:v>
      </x:c>
      <x:c r="C221" s="7" t="str">
        <x:v>MOTORLINE</x:v>
      </x:c>
      <x:c r="D221" s="7" t="str">
        <x:v>PUMA, JAG et PERSA · Vérins regroupés</x:v>
      </x:c>
      <x:c r="E221" s="7" t="str">
        <x:v>Motorisation ou automatisme</x:v>
      </x:c>
      <x:c r="F221" s="7" t="str">
        <x:v>Équipement complet à confirmer</x:v>
      </x:c>
      <x:c r="G221" s="7" t="str">
        <x:v>À vérifier</x:v>
      </x:c>
      <x:c r="H221" s="7" t="str"/>
      <x:c r="I221" s="7" t="str">
        <x:v>Mode, configuration et preuves énergétiques complètes non établis pour cette référence.</x:v>
      </x:c>
      <x:c r="J221" s="7" t="str"/>
      <x:c r="K221" s="15"/>
      <x:c r="L221" s="15" t="str"/>
      <x:c r="M221" s="15"/>
      <x:c r="N221" s="15"/>
      <x:c r="O221" s="15"/>
      <x:c r="P221" s="7" t="str"/>
      <x:c r="Q221" s="15"/>
      <x:c r="R221" s="7" t="str">
        <x:f>IF(AND(ISNUMBER(K221),ISNUMBER(Q221)),IF(K221&lt;=Q221,"Valeur ≤ seuil","Valeur &gt; seuil"),"")</x:f>
      </x:c>
      <x:c r="S221" s="15"/>
      <x:c r="T221" s="7" t="str">
        <x:f>IF(AND(ISNUMBER(K221),ISNUMBER(S221)),IF(K221&lt;=S221,"Valeur ≤ seuil","Valeur &gt; seuil"),"")</x:f>
      </x:c>
      <x:c r="U221" s="7"/>
      <x:c r="V221" s="7" t="str"/>
      <x:c r="W221" s="14" t="str"/>
      <x:c r="X221" s="7" t="str"/>
      <x:c r="Y221" s="13" t="d">
        <x:v>2026-10-25T12:00:00.000Z</x:v>
      </x:c>
      <x:c r="Z221" s="14" t="str">
        <x:v>https://motorline.pt/fr/</x:v>
      </x:c>
      <x:c r="AA221" s="14" t="str">
        <x:v>http://127.0.0.1:8788/reference-0d26c91dfcff11.html</x:v>
      </x:c>
      <x:c r="AB221" s="14" t="str">
        <x:v>http://127.0.0.1:8788/fiche-070.html</x:v>
      </x:c>
      <x:c r="AC221" s="7" t="str">
        <x:v>Obtenir la version, la configuration, les modes, les mesures et les informations réglementaires.</x:v>
      </x:c>
      <x:c r="AD221" s="7"/>
      <x:c r="AE221" s="7" t="str"/>
    </x:row>
    <x:row r="222" ht="54" customHeight="1">
      <x:c r="A222" s="7" t="str">
        <x:v>SUBWING 230 V / 24 V</x:v>
      </x:c>
      <x:c r="B222" s="7" t="str">
        <x:v>Motorline</x:v>
      </x:c>
      <x:c r="C222" s="7" t="str">
        <x:v>MOTORLINE</x:v>
      </x:c>
      <x:c r="D222" s="7" t="str">
        <x:v>TELICA et SUBWING · Bras et enterré</x:v>
      </x:c>
      <x:c r="E222" s="7" t="str">
        <x:v>Nature à préciser</x:v>
      </x:c>
      <x:c r="F222" s="7" t="str">
        <x:v>Périmètre à confirmer</x:v>
      </x:c>
      <x:c r="G222" s="7" t="str">
        <x:v>À vérifier</x:v>
      </x:c>
      <x:c r="H222" s="7" t="str"/>
      <x:c r="I222" s="7" t="str">
        <x:v>Mode, configuration et preuves énergétiques complètes non établis pour cette référence.</x:v>
      </x:c>
      <x:c r="J222" s="7" t="str"/>
      <x:c r="K222" s="15"/>
      <x:c r="L222" s="15" t="str"/>
      <x:c r="M222" s="15"/>
      <x:c r="N222" s="15"/>
      <x:c r="O222" s="15"/>
      <x:c r="P222" s="7" t="str"/>
      <x:c r="Q222" s="15"/>
      <x:c r="R222" s="7" t="str">
        <x:f>IF(AND(ISNUMBER(K222),ISNUMBER(Q222)),IF(K222&lt;=Q222,"Valeur ≤ seuil","Valeur &gt; seuil"),"")</x:f>
      </x:c>
      <x:c r="S222" s="15"/>
      <x:c r="T222" s="7" t="str">
        <x:f>IF(AND(ISNUMBER(K222),ISNUMBER(S222)),IF(K222&lt;=S222,"Valeur ≤ seuil","Valeur &gt; seuil"),"")</x:f>
      </x:c>
      <x:c r="U222" s="7"/>
      <x:c r="V222" s="7" t="str"/>
      <x:c r="W222" s="14" t="str"/>
      <x:c r="X222" s="7" t="str"/>
      <x:c r="Y222" s="13" t="d">
        <x:v>2026-10-25T12:00:00.000Z</x:v>
      </x:c>
      <x:c r="Z222" s="14" t="str">
        <x:v>https://motorline.pt/fr/</x:v>
      </x:c>
      <x:c r="AA222" s="14" t="str">
        <x:v>http://127.0.0.1:8788/reference-0e7ce07d3b6319.html</x:v>
      </x:c>
      <x:c r="AB222" s="14" t="str">
        <x:v>http://127.0.0.1:8788/fiche-071.html</x:v>
      </x:c>
      <x:c r="AC222" s="7" t="str">
        <x:v>Obtenir la version, la configuration, les modes, les mesures et les informations réglementaires.</x:v>
      </x:c>
      <x:c r="AD222" s="7"/>
      <x:c r="AE222" s="7" t="str"/>
    </x:row>
    <x:row r="223" ht="54" customHeight="1">
      <x:c r="A223" s="7" t="str">
        <x:v>TELICA 230 V / 24 V</x:v>
      </x:c>
      <x:c r="B223" s="7" t="str">
        <x:v>Motorline</x:v>
      </x:c>
      <x:c r="C223" s="7" t="str">
        <x:v>MOTORLINE</x:v>
      </x:c>
      <x:c r="D223" s="7" t="str">
        <x:v>TELICA et SUBWING · Bras et enterré</x:v>
      </x:c>
      <x:c r="E223" s="7" t="str">
        <x:v>Nature à préciser</x:v>
      </x:c>
      <x:c r="F223" s="7" t="str">
        <x:v>Périmètre à confirmer</x:v>
      </x:c>
      <x:c r="G223" s="7" t="str">
        <x:v>À vérifier</x:v>
      </x:c>
      <x:c r="H223" s="7" t="str"/>
      <x:c r="I223" s="7" t="str">
        <x:v>Mode, configuration et preuves énergétiques complètes non établis pour cette référence.</x:v>
      </x:c>
      <x:c r="J223" s="7" t="str"/>
      <x:c r="K223" s="15"/>
      <x:c r="L223" s="15" t="str"/>
      <x:c r="M223" s="15"/>
      <x:c r="N223" s="15"/>
      <x:c r="O223" s="15"/>
      <x:c r="P223" s="7" t="str"/>
      <x:c r="Q223" s="15"/>
      <x:c r="R223" s="7" t="str">
        <x:f>IF(AND(ISNUMBER(K223),ISNUMBER(Q223)),IF(K223&lt;=Q223,"Valeur ≤ seuil","Valeur &gt; seuil"),"")</x:f>
      </x:c>
      <x:c r="S223" s="15"/>
      <x:c r="T223" s="7" t="str">
        <x:f>IF(AND(ISNUMBER(K223),ISNUMBER(S223)),IF(K223&lt;=S223,"Valeur ≤ seuil","Valeur &gt; seuil"),"")</x:f>
      </x:c>
      <x:c r="U223" s="7"/>
      <x:c r="V223" s="7" t="str"/>
      <x:c r="W223" s="14" t="str"/>
      <x:c r="X223" s="7" t="str"/>
      <x:c r="Y223" s="13" t="d">
        <x:v>2026-10-25T12:00:00.000Z</x:v>
      </x:c>
      <x:c r="Z223" s="14" t="str">
        <x:v>https://motorline.pt/fr/</x:v>
      </x:c>
      <x:c r="AA223" s="14" t="str">
        <x:v>http://127.0.0.1:8788/reference-39786fb19ef6b4.html</x:v>
      </x:c>
      <x:c r="AB223" s="14" t="str">
        <x:v>http://127.0.0.1:8788/fiche-071.html</x:v>
      </x:c>
      <x:c r="AC223" s="7" t="str">
        <x:v>Obtenir la version, la configuration, les modes, les mesures et les informations réglementaires.</x:v>
      </x:c>
      <x:c r="AD223" s="7"/>
      <x:c r="AE223" s="7" t="str"/>
    </x:row>
    <x:row r="224" ht="54" customHeight="1">
      <x:c r="A224" s="7" t="str">
        <x:v>MC2 / MC52</x:v>
      </x:c>
      <x:c r="B224" s="7" t="str">
        <x:v>Motorline</x:v>
      </x:c>
      <x:c r="C224" s="7" t="str">
        <x:v>MOTORLINE</x:v>
      </x:c>
      <x:c r="D224" s="7" t="str">
        <x:v>Platines · Portails battants</x:v>
      </x:c>
      <x:c r="E224" s="7" t="str">
        <x:v>Composant électronique ou sensible</x:v>
      </x:c>
      <x:c r="F224" s="7" t="str">
        <x:v>Composant à évaluer dans l’ensemble</x:v>
      </x:c>
      <x:c r="G224" s="7" t="str">
        <x:v>À vérifier</x:v>
      </x:c>
      <x:c r="H224" s="7" t="str"/>
      <x:c r="I224" s="7" t="str">
        <x:v>La fiche de ce composant ne documente pas les modes de la motorisation complète.</x:v>
      </x:c>
      <x:c r="J224" s="7" t="str"/>
      <x:c r="K224" s="15"/>
      <x:c r="L224" s="15" t="str"/>
      <x:c r="M224" s="15"/>
      <x:c r="N224" s="15"/>
      <x:c r="O224" s="15"/>
      <x:c r="P224" s="7" t="str"/>
      <x:c r="Q224" s="15"/>
      <x:c r="R224" s="7" t="str">
        <x:f>IF(AND(ISNUMBER(K224),ISNUMBER(Q224)),IF(K224&lt;=Q224,"Valeur ≤ seuil","Valeur &gt; seuil"),"")</x:f>
      </x:c>
      <x:c r="S224" s="15"/>
      <x:c r="T224" s="7" t="str">
        <x:f>IF(AND(ISNUMBER(K224),ISNUMBER(S224)),IF(K224&lt;=S224,"Valeur ≤ seuil","Valeur &gt; seuil"),"")</x:f>
      </x:c>
      <x:c r="U224" s="7"/>
      <x:c r="V224" s="7" t="str"/>
      <x:c r="W224" s="14" t="str"/>
      <x:c r="X224" s="7" t="str"/>
      <x:c r="Y224" s="13" t="d">
        <x:v>2026-10-25T12:00:00.000Z</x:v>
      </x:c>
      <x:c r="Z224" s="14" t="str">
        <x:v>https://motorline.pt/fr/</x:v>
      </x:c>
      <x:c r="AA224" s="14" t="str">
        <x:v>http://127.0.0.1:8788/reference-23fd314393d22d.html</x:v>
      </x:c>
      <x:c r="AB224" s="14" t="str">
        <x:v>http://127.0.0.1:8788/fiche-072.html</x:v>
      </x:c>
      <x:c r="AC224" s="7" t="str">
        <x:v>Obtenir la version, la configuration, les modes, les mesures et les informations réglementaires.</x:v>
      </x:c>
      <x:c r="AD224" s="7"/>
      <x:c r="AE224" s="7" t="str"/>
    </x:row>
    <x:row r="225" ht="54" customHeight="1">
      <x:c r="A225" s="7" t="str">
        <x:v>MC62</x:v>
      </x:c>
      <x:c r="B225" s="7" t="str">
        <x:v>Motorline</x:v>
      </x:c>
      <x:c r="C225" s="7" t="str">
        <x:v>MOTORLINE</x:v>
      </x:c>
      <x:c r="D225" s="7" t="str">
        <x:v>Platines · Portails battants</x:v>
      </x:c>
      <x:c r="E225" s="7" t="str">
        <x:v>Composant électronique ou sensible</x:v>
      </x:c>
      <x:c r="F225" s="7" t="str">
        <x:v>Composant à évaluer dans l’ensemble</x:v>
      </x:c>
      <x:c r="G225" s="7" t="str">
        <x:v>À vérifier</x:v>
      </x:c>
      <x:c r="H225" s="7" t="str"/>
      <x:c r="I225" s="7" t="str">
        <x:v>La fiche de ce composant ne documente pas les modes de la motorisation complète.</x:v>
      </x:c>
      <x:c r="J225" s="7" t="str"/>
      <x:c r="K225" s="15"/>
      <x:c r="L225" s="15" t="str"/>
      <x:c r="M225" s="15"/>
      <x:c r="N225" s="15"/>
      <x:c r="O225" s="15"/>
      <x:c r="P225" s="7" t="str"/>
      <x:c r="Q225" s="15"/>
      <x:c r="R225" s="7" t="str">
        <x:f>IF(AND(ISNUMBER(K225),ISNUMBER(Q225)),IF(K225&lt;=Q225,"Valeur ≤ seuil","Valeur &gt; seuil"),"")</x:f>
      </x:c>
      <x:c r="S225" s="15"/>
      <x:c r="T225" s="7" t="str">
        <x:f>IF(AND(ISNUMBER(K225),ISNUMBER(S225)),IF(K225&lt;=S225,"Valeur ≤ seuil","Valeur &gt; seuil"),"")</x:f>
      </x:c>
      <x:c r="U225" s="7"/>
      <x:c r="V225" s="7" t="str"/>
      <x:c r="W225" s="14" t="str"/>
      <x:c r="X225" s="7" t="str"/>
      <x:c r="Y225" s="13" t="d">
        <x:v>2026-10-25T12:00:00.000Z</x:v>
      </x:c>
      <x:c r="Z225" s="14" t="str">
        <x:v>https://motorline.pt/fr/</x:v>
      </x:c>
      <x:c r="AA225" s="14" t="str">
        <x:v>http://127.0.0.1:8788/reference-09e0b003293e1f.html</x:v>
      </x:c>
      <x:c r="AB225" s="14" t="str">
        <x:v>http://127.0.0.1:8788/fiche-072.html</x:v>
      </x:c>
      <x:c r="AC225" s="7" t="str">
        <x:v>Obtenir la version, la configuration, les modes, les mesures et les informations réglementaires.</x:v>
      </x:c>
      <x:c r="AD225" s="7"/>
      <x:c r="AE225" s="7" t="str"/>
    </x:row>
    <x:row r="226" ht="54" customHeight="1">
      <x:c r="A226" s="7" t="str">
        <x:v>TRF150VA-230V</x:v>
      </x:c>
      <x:c r="B226" s="7" t="str">
        <x:v>Motorline</x:v>
      </x:c>
      <x:c r="C226" s="7" t="str">
        <x:v>MOTORLINE</x:v>
      </x:c>
      <x:c r="D226" s="7" t="str">
        <x:v>Platines · Portails battants</x:v>
      </x:c>
      <x:c r="E226" s="7" t="str">
        <x:v>Composant électronique ou sensible</x:v>
      </x:c>
      <x:c r="F226" s="7" t="str">
        <x:v>Composant à évaluer dans l’ensemble</x:v>
      </x:c>
      <x:c r="G226" s="7" t="str">
        <x:v>À vérifier</x:v>
      </x:c>
      <x:c r="H226" s="7" t="str"/>
      <x:c r="I226" s="7" t="str">
        <x:v>La fiche de ce composant ne documente pas les modes de la motorisation complète.</x:v>
      </x:c>
      <x:c r="J226" s="7" t="str"/>
      <x:c r="K226" s="15"/>
      <x:c r="L226" s="15" t="str"/>
      <x:c r="M226" s="15"/>
      <x:c r="N226" s="15"/>
      <x:c r="O226" s="15"/>
      <x:c r="P226" s="7" t="str"/>
      <x:c r="Q226" s="15"/>
      <x:c r="R226" s="7" t="str">
        <x:f>IF(AND(ISNUMBER(K226),ISNUMBER(Q226)),IF(K226&lt;=Q226,"Valeur ≤ seuil","Valeur &gt; seuil"),"")</x:f>
      </x:c>
      <x:c r="S226" s="15"/>
      <x:c r="T226" s="7" t="str">
        <x:f>IF(AND(ISNUMBER(K226),ISNUMBER(S226)),IF(K226&lt;=S226,"Valeur ≤ seuil","Valeur &gt; seuil"),"")</x:f>
      </x:c>
      <x:c r="U226" s="7"/>
      <x:c r="V226" s="7" t="str"/>
      <x:c r="W226" s="14" t="str"/>
      <x:c r="X226" s="7" t="str"/>
      <x:c r="Y226" s="13" t="d">
        <x:v>2026-10-25T12:00:00.000Z</x:v>
      </x:c>
      <x:c r="Z226" s="14" t="str">
        <x:v>https://motorline.pt/fr/</x:v>
      </x:c>
      <x:c r="AA226" s="14" t="str">
        <x:v>http://127.0.0.1:8788/reference-562563d11b247f.html</x:v>
      </x:c>
      <x:c r="AB226" s="14" t="str">
        <x:v>http://127.0.0.1:8788/fiche-072.html</x:v>
      </x:c>
      <x:c r="AC226" s="7" t="str">
        <x:v>Obtenir la version, la configuration, les modes, les mesures et les informations réglementaires.</x:v>
      </x:c>
      <x:c r="AD226" s="7"/>
      <x:c r="AE226" s="7" t="str"/>
    </x:row>
    <x:row r="227" ht="54" customHeight="1">
      <x:c r="A227" s="7" t="str">
        <x:v>ROSSO EVO 60 / 100</x:v>
      </x:c>
      <x:c r="B227" s="7" t="str">
        <x:v>Motorline</x:v>
      </x:c>
      <x:c r="C227" s="7" t="str">
        <x:v>MOTORLINE</x:v>
      </x:c>
      <x:c r="D227" s="7" t="str">
        <x:v>ROSSO · Priorité aux nouvelles versions Brushless</x:v>
      </x:c>
      <x:c r="E227" s="7" t="str">
        <x:v>Nature à préciser</x:v>
      </x:c>
      <x:c r="F227" s="7" t="str">
        <x:v>Périmètre à confirmer</x:v>
      </x:c>
      <x:c r="G227" s="7" t="str">
        <x:v>À vérifier</x:v>
      </x:c>
      <x:c r="H227" s="7" t="str"/>
      <x:c r="I227" s="7" t="str">
        <x:v>Mode, configuration et preuves énergétiques complètes non établis pour cette référence.</x:v>
      </x:c>
      <x:c r="J227" s="7" t="str"/>
      <x:c r="K227" s="15"/>
      <x:c r="L227" s="15" t="str"/>
      <x:c r="M227" s="15"/>
      <x:c r="N227" s="15"/>
      <x:c r="O227" s="15"/>
      <x:c r="P227" s="7" t="str"/>
      <x:c r="Q227" s="15"/>
      <x:c r="R227" s="7" t="str">
        <x:f>IF(AND(ISNUMBER(K227),ISNUMBER(Q227)),IF(K227&lt;=Q227,"Valeur ≤ seuil","Valeur &gt; seuil"),"")</x:f>
      </x:c>
      <x:c r="S227" s="15"/>
      <x:c r="T227" s="7" t="str">
        <x:f>IF(AND(ISNUMBER(K227),ISNUMBER(S227)),IF(K227&lt;=S227,"Valeur ≤ seuil","Valeur &gt; seuil"),"")</x:f>
      </x:c>
      <x:c r="U227" s="7"/>
      <x:c r="V227" s="7" t="str"/>
      <x:c r="W227" s="14" t="str"/>
      <x:c r="X227" s="7" t="str"/>
      <x:c r="Y227" s="13" t="d">
        <x:v>2026-10-25T12:00:00.000Z</x:v>
      </x:c>
      <x:c r="Z227" s="14" t="str">
        <x:v>https://motorline.pt/fr/</x:v>
      </x:c>
      <x:c r="AA227" s="14" t="str">
        <x:v>http://127.0.0.1:8788/reference-671aab44363f0b.html</x:v>
      </x:c>
      <x:c r="AB227" s="14" t="str">
        <x:v>http://127.0.0.1:8788/fiche-073.html</x:v>
      </x:c>
      <x:c r="AC227" s="7" t="str">
        <x:v>Obtenir la version, la configuration, les modes, les mesures et les informations réglementaires.</x:v>
      </x:c>
      <x:c r="AD227" s="7"/>
      <x:c r="AE227" s="7" t="str"/>
    </x:row>
    <x:row r="228" ht="54" customHeight="1">
      <x:c r="A228" s="7" t="str">
        <x:v>ROSSO EVO-BL</x:v>
      </x:c>
      <x:c r="B228" s="7" t="str">
        <x:v>Motorline</x:v>
      </x:c>
      <x:c r="C228" s="7" t="str">
        <x:v>MOTORLINE</x:v>
      </x:c>
      <x:c r="D228" s="7" t="str">
        <x:v>ROSSO · Priorité aux nouvelles versions Brushless</x:v>
      </x:c>
      <x:c r="E228" s="7" t="str">
        <x:v>Nature à préciser</x:v>
      </x:c>
      <x:c r="F228" s="7" t="str">
        <x:v>Périmètre à confirmer</x:v>
      </x:c>
      <x:c r="G228" s="7" t="str">
        <x:v>À vérifier</x:v>
      </x:c>
      <x:c r="H228" s="7" t="str"/>
      <x:c r="I228" s="7" t="str">
        <x:v>Mode, configuration et preuves énergétiques complètes non établis pour cette référence.</x:v>
      </x:c>
      <x:c r="J228" s="7" t="str"/>
      <x:c r="K228" s="15"/>
      <x:c r="L228" s="15" t="str"/>
      <x:c r="M228" s="15"/>
      <x:c r="N228" s="15"/>
      <x:c r="O228" s="15"/>
      <x:c r="P228" s="7" t="str"/>
      <x:c r="Q228" s="15"/>
      <x:c r="R228" s="7" t="str">
        <x:f>IF(AND(ISNUMBER(K228),ISNUMBER(Q228)),IF(K228&lt;=Q228,"Valeur ≤ seuil","Valeur &gt; seuil"),"")</x:f>
      </x:c>
      <x:c r="S228" s="15"/>
      <x:c r="T228" s="7" t="str">
        <x:f>IF(AND(ISNUMBER(K228),ISNUMBER(S228)),IF(K228&lt;=S228,"Valeur ≤ seuil","Valeur &gt; seuil"),"")</x:f>
      </x:c>
      <x:c r="U228" s="7"/>
      <x:c r="V228" s="7" t="str"/>
      <x:c r="W228" s="14" t="str"/>
      <x:c r="X228" s="7" t="str"/>
      <x:c r="Y228" s="13" t="d">
        <x:v>2026-10-25T12:00:00.000Z</x:v>
      </x:c>
      <x:c r="Z228" s="14" t="str">
        <x:v>https://motorline.pt/fr/</x:v>
      </x:c>
      <x:c r="AA228" s="14" t="str">
        <x:v>http://127.0.0.1:8788/reference-4dca872cdd43d3.html</x:v>
      </x:c>
      <x:c r="AB228" s="14" t="str">
        <x:v>http://127.0.0.1:8788/fiche-073.html</x:v>
      </x:c>
      <x:c r="AC228" s="7" t="str">
        <x:v>Obtenir la version, la configuration, les modes, les mesures et les informations réglementaires.</x:v>
      </x:c>
      <x:c r="AD228" s="7"/>
      <x:c r="AE228" s="7" t="str"/>
    </x:row>
    <x:row r="229" ht="54" customHeight="1">
      <x:c r="A229" s="7" t="str">
        <x:v>ROSSO PRO</x:v>
      </x:c>
      <x:c r="B229" s="7" t="str">
        <x:v>Motorline</x:v>
      </x:c>
      <x:c r="C229" s="7" t="str">
        <x:v>MOTORLINE</x:v>
      </x:c>
      <x:c r="D229" s="7" t="str">
        <x:v>ROSSO · Priorité aux nouvelles versions Brushless</x:v>
      </x:c>
      <x:c r="E229" s="7" t="str">
        <x:v>Nature à préciser</x:v>
      </x:c>
      <x:c r="F229" s="7" t="str">
        <x:v>Périmètre à confirmer</x:v>
      </x:c>
      <x:c r="G229" s="7" t="str">
        <x:v>À vérifier</x:v>
      </x:c>
      <x:c r="H229" s="7" t="str"/>
      <x:c r="I229" s="7" t="str">
        <x:v>Mode, configuration et preuves énergétiques complètes non établis pour cette référence.</x:v>
      </x:c>
      <x:c r="J229" s="7" t="str"/>
      <x:c r="K229" s="15"/>
      <x:c r="L229" s="15" t="str"/>
      <x:c r="M229" s="15"/>
      <x:c r="N229" s="15"/>
      <x:c r="O229" s="15"/>
      <x:c r="P229" s="7" t="str"/>
      <x:c r="Q229" s="15"/>
      <x:c r="R229" s="7" t="str">
        <x:f>IF(AND(ISNUMBER(K229),ISNUMBER(Q229)),IF(K229&lt;=Q229,"Valeur ≤ seuil","Valeur &gt; seuil"),"")</x:f>
      </x:c>
      <x:c r="S229" s="15"/>
      <x:c r="T229" s="7" t="str">
        <x:f>IF(AND(ISNUMBER(K229),ISNUMBER(S229)),IF(K229&lt;=S229,"Valeur ≤ seuil","Valeur &gt; seuil"),"")</x:f>
      </x:c>
      <x:c r="U229" s="7"/>
      <x:c r="V229" s="7" t="str"/>
      <x:c r="W229" s="14" t="str"/>
      <x:c r="X229" s="7" t="str"/>
      <x:c r="Y229" s="13" t="d">
        <x:v>2026-10-25T12:00:00.000Z</x:v>
      </x:c>
      <x:c r="Z229" s="14" t="str">
        <x:v>https://motorline.pt/fr/</x:v>
      </x:c>
      <x:c r="AA229" s="14" t="str">
        <x:v>http://127.0.0.1:8788/reference-830a850e2ae97e.html</x:v>
      </x:c>
      <x:c r="AB229" s="14" t="str">
        <x:v>http://127.0.0.1:8788/fiche-073.html</x:v>
      </x:c>
      <x:c r="AC229" s="7" t="str">
        <x:v>Obtenir la version, la configuration, les modes, les mesures et les informations réglementaires.</x:v>
      </x:c>
      <x:c r="AD229" s="7"/>
      <x:c r="AE229" s="7" t="str"/>
    </x:row>
    <x:row r="230" ht="54" customHeight="1">
      <x:c r="A230" s="7" t="str">
        <x:v>CF3200 / CF3600 / CF4000</x:v>
      </x:c>
      <x:c r="B230" s="7" t="str">
        <x:v>Motorline</x:v>
      </x:c>
      <x:c r="C230" s="7" t="str">
        <x:v>MOTORLINE</x:v>
      </x:c>
      <x:c r="D230" s="7" t="str">
        <x:v>Rails ROSSO · Chaîne et courroie</x:v>
      </x:c>
      <x:c r="E230" s="7" t="str">
        <x:v>Nature à préciser</x:v>
      </x:c>
      <x:c r="F230" s="7" t="str">
        <x:v>Périmètre à confirmer</x:v>
      </x:c>
      <x:c r="G230" s="7" t="str">
        <x:v>À vérifier</x:v>
      </x:c>
      <x:c r="H230" s="7" t="str"/>
      <x:c r="I230" s="7" t="str">
        <x:v>Mode, configuration et preuves énergétiques complètes non établis pour cette référence.</x:v>
      </x:c>
      <x:c r="J230" s="7" t="str"/>
      <x:c r="K230" s="15"/>
      <x:c r="L230" s="15" t="str"/>
      <x:c r="M230" s="15"/>
      <x:c r="N230" s="15"/>
      <x:c r="O230" s="15"/>
      <x:c r="P230" s="7" t="str"/>
      <x:c r="Q230" s="15"/>
      <x:c r="R230" s="7" t="str">
        <x:f>IF(AND(ISNUMBER(K230),ISNUMBER(Q230)),IF(K230&lt;=Q230,"Valeur ≤ seuil","Valeur &gt; seuil"),"")</x:f>
      </x:c>
      <x:c r="S230" s="15"/>
      <x:c r="T230" s="7" t="str">
        <x:f>IF(AND(ISNUMBER(K230),ISNUMBER(S230)),IF(K230&lt;=S230,"Valeur ≤ seuil","Valeur &gt; seuil"),"")</x:f>
      </x:c>
      <x:c r="U230" s="7"/>
      <x:c r="V230" s="7" t="str"/>
      <x:c r="W230" s="14" t="str"/>
      <x:c r="X230" s="7" t="str"/>
      <x:c r="Y230" s="13" t="d">
        <x:v>2026-10-25T12:00:00.000Z</x:v>
      </x:c>
      <x:c r="Z230" s="14" t="str">
        <x:v>https://motorline.pt/fr/</x:v>
      </x:c>
      <x:c r="AA230" s="14" t="str">
        <x:v>http://127.0.0.1:8788/reference-5b3b3f0c8e9a04.html</x:v>
      </x:c>
      <x:c r="AB230" s="14" t="str">
        <x:v>http://127.0.0.1:8788/fiche-074.html</x:v>
      </x:c>
      <x:c r="AC230" s="7" t="str">
        <x:v>Obtenir la version, la configuration, les modes, les mesures et les informations réglementaires.</x:v>
      </x:c>
      <x:c r="AD230" s="7"/>
      <x:c r="AE230" s="7" t="str"/>
    </x:row>
    <x:row r="231" ht="54" customHeight="1">
      <x:c r="A231" s="7" t="str">
        <x:v>CFCC3200 / CFCC3600 / CFCC4000</x:v>
      </x:c>
      <x:c r="B231" s="7" t="str">
        <x:v>Motorline</x:v>
      </x:c>
      <x:c r="C231" s="7" t="str">
        <x:v>MOTORLINE</x:v>
      </x:c>
      <x:c r="D231" s="7" t="str">
        <x:v>Rails ROSSO · Chaîne et courroie</x:v>
      </x:c>
      <x:c r="E231" s="7" t="str">
        <x:v>Nature à préciser</x:v>
      </x:c>
      <x:c r="F231" s="7" t="str">
        <x:v>Périmètre à confirmer</x:v>
      </x:c>
      <x:c r="G231" s="7" t="str">
        <x:v>À vérifier</x:v>
      </x:c>
      <x:c r="H231" s="7" t="str"/>
      <x:c r="I231" s="7" t="str">
        <x:v>Mode, configuration et preuves énergétiques complètes non établis pour cette référence.</x:v>
      </x:c>
      <x:c r="J231" s="7" t="str"/>
      <x:c r="K231" s="15"/>
      <x:c r="L231" s="15" t="str"/>
      <x:c r="M231" s="15"/>
      <x:c r="N231" s="15"/>
      <x:c r="O231" s="15"/>
      <x:c r="P231" s="7" t="str"/>
      <x:c r="Q231" s="15"/>
      <x:c r="R231" s="7" t="str">
        <x:f>IF(AND(ISNUMBER(K231),ISNUMBER(Q231)),IF(K231&lt;=Q231,"Valeur ≤ seuil","Valeur &gt; seuil"),"")</x:f>
      </x:c>
      <x:c r="S231" s="15"/>
      <x:c r="T231" s="7" t="str">
        <x:f>IF(AND(ISNUMBER(K231),ISNUMBER(S231)),IF(K231&lt;=S231,"Valeur ≤ seuil","Valeur &gt; seuil"),"")</x:f>
      </x:c>
      <x:c r="U231" s="7"/>
      <x:c r="V231" s="7" t="str"/>
      <x:c r="W231" s="14" t="str"/>
      <x:c r="X231" s="7" t="str"/>
      <x:c r="Y231" s="13" t="d">
        <x:v>2026-10-25T12:00:00.000Z</x:v>
      </x:c>
      <x:c r="Z231" s="14" t="str">
        <x:v>https://motorline.pt/fr/</x:v>
      </x:c>
      <x:c r="AA231" s="14" t="str">
        <x:v>http://127.0.0.1:8788/reference-2a91351f64e819.html</x:v>
      </x:c>
      <x:c r="AB231" s="14" t="str">
        <x:v>http://127.0.0.1:8788/fiche-074.html</x:v>
      </x:c>
      <x:c r="AC231" s="7" t="str">
        <x:v>Obtenir la version, la configuration, les modes, les mesures et les informations réglementaires.</x:v>
      </x:c>
      <x:c r="AD231" s="7"/>
      <x:c r="AE231" s="7" t="str"/>
    </x:row>
    <x:row r="232" ht="54" customHeight="1">
      <x:c r="A232" s="7" t="str">
        <x:v>Rails PRO</x:v>
      </x:c>
      <x:c r="B232" s="7" t="str">
        <x:v>Motorline</x:v>
      </x:c>
      <x:c r="C232" s="7" t="str">
        <x:v>MOTORLINE</x:v>
      </x:c>
      <x:c r="D232" s="7" t="str">
        <x:v>Rails ROSSO · Chaîne et courroie</x:v>
      </x:c>
      <x:c r="E232" s="7" t="str">
        <x:v>Nature à préciser</x:v>
      </x:c>
      <x:c r="F232" s="7" t="str">
        <x:v>Périmètre à confirmer</x:v>
      </x:c>
      <x:c r="G232" s="7" t="str">
        <x:v>À vérifier</x:v>
      </x:c>
      <x:c r="H232" s="7" t="str"/>
      <x:c r="I232" s="7" t="str">
        <x:v>Mode, configuration et preuves énergétiques complètes non établis pour cette référence.</x:v>
      </x:c>
      <x:c r="J232" s="7" t="str"/>
      <x:c r="K232" s="15"/>
      <x:c r="L232" s="15" t="str"/>
      <x:c r="M232" s="15"/>
      <x:c r="N232" s="15"/>
      <x:c r="O232" s="15"/>
      <x:c r="P232" s="7" t="str"/>
      <x:c r="Q232" s="15"/>
      <x:c r="R232" s="7" t="str">
        <x:f>IF(AND(ISNUMBER(K232),ISNUMBER(Q232)),IF(K232&lt;=Q232,"Valeur ≤ seuil","Valeur &gt; seuil"),"")</x:f>
      </x:c>
      <x:c r="S232" s="15"/>
      <x:c r="T232" s="7" t="str">
        <x:f>IF(AND(ISNUMBER(K232),ISNUMBER(S232)),IF(K232&lt;=S232,"Valeur ≤ seuil","Valeur &gt; seuil"),"")</x:f>
      </x:c>
      <x:c r="U232" s="7"/>
      <x:c r="V232" s="7" t="str"/>
      <x:c r="W232" s="14" t="str"/>
      <x:c r="X232" s="7" t="str"/>
      <x:c r="Y232" s="13" t="d">
        <x:v>2026-10-25T12:00:00.000Z</x:v>
      </x:c>
      <x:c r="Z232" s="14" t="str">
        <x:v>https://motorline.pt/fr/</x:v>
      </x:c>
      <x:c r="AA232" s="14" t="str">
        <x:v>http://127.0.0.1:8788/reference-7157eec5616705.html</x:v>
      </x:c>
      <x:c r="AB232" s="14" t="str">
        <x:v>http://127.0.0.1:8788/fiche-074.html</x:v>
      </x:c>
      <x:c r="AC232" s="7" t="str">
        <x:v>Obtenir la version, la configuration, les modes, les mesures et les informations réglementaires.</x:v>
      </x:c>
      <x:c r="AD232" s="7"/>
      <x:c r="AE232" s="7" t="str"/>
    </x:row>
    <x:row r="233" ht="54" customHeight="1">
      <x:c r="A233" s="7" t="str">
        <x:v>EF25 / accessoires d’arbre</x:v>
      </x:c>
      <x:c r="B233" s="7" t="str">
        <x:v>Motorline</x:v>
      </x:c>
      <x:c r="C233" s="7" t="str">
        <x:v>MOTORLINE</x:v>
      </x:c>
      <x:c r="D233" s="7" t="str">
        <x:v>KFM et KVM25 · Portes de garage spécifiques</x:v>
      </x:c>
      <x:c r="E233" s="7" t="str">
        <x:v>Nature à préciser</x:v>
      </x:c>
      <x:c r="F233" s="7" t="str">
        <x:v>Périmètre à confirmer</x:v>
      </x:c>
      <x:c r="G233" s="7" t="str">
        <x:v>À vérifier</x:v>
      </x:c>
      <x:c r="H233" s="7" t="str"/>
      <x:c r="I233" s="7" t="str">
        <x:v>Mode, configuration et preuves énergétiques complètes non établis pour cette référence.</x:v>
      </x:c>
      <x:c r="J233" s="7" t="str"/>
      <x:c r="K233" s="15"/>
      <x:c r="L233" s="15" t="str"/>
      <x:c r="M233" s="15"/>
      <x:c r="N233" s="15"/>
      <x:c r="O233" s="15"/>
      <x:c r="P233" s="7" t="str"/>
      <x:c r="Q233" s="15"/>
      <x:c r="R233" s="7" t="str">
        <x:f>IF(AND(ISNUMBER(K233),ISNUMBER(Q233)),IF(K233&lt;=Q233,"Valeur ≤ seuil","Valeur &gt; seuil"),"")</x:f>
      </x:c>
      <x:c r="S233" s="15"/>
      <x:c r="T233" s="7" t="str">
        <x:f>IF(AND(ISNUMBER(K233),ISNUMBER(S233)),IF(K233&lt;=S233,"Valeur ≤ seuil","Valeur &gt; seuil"),"")</x:f>
      </x:c>
      <x:c r="U233" s="7"/>
      <x:c r="V233" s="7" t="str"/>
      <x:c r="W233" s="14" t="str"/>
      <x:c r="X233" s="7" t="str"/>
      <x:c r="Y233" s="13" t="d">
        <x:v>2026-10-25T12:00:00.000Z</x:v>
      </x:c>
      <x:c r="Z233" s="14" t="str">
        <x:v>https://motorline.pt/fr/</x:v>
      </x:c>
      <x:c r="AA233" s="14" t="str">
        <x:v>http://127.0.0.1:8788/reference-e8f52bf7969c48.html</x:v>
      </x:c>
      <x:c r="AB233" s="14" t="str">
        <x:v>http://127.0.0.1:8788/fiche-075.html</x:v>
      </x:c>
      <x:c r="AC233" s="7" t="str">
        <x:v>Obtenir la version, la configuration, les modes, les mesures et les informations réglementaires.</x:v>
      </x:c>
      <x:c r="AD233" s="7"/>
      <x:c r="AE233" s="7" t="str"/>
    </x:row>
    <x:row r="234" ht="54" customHeight="1">
      <x:c r="A234" s="7" t="str">
        <x:v>KFM</x:v>
      </x:c>
      <x:c r="B234" s="7" t="str">
        <x:v>Motorline</x:v>
      </x:c>
      <x:c r="C234" s="7" t="str">
        <x:v>MOTORLINE</x:v>
      </x:c>
      <x:c r="D234" s="7" t="str">
        <x:v>KFM et KVM25 · Portes de garage spécifiques</x:v>
      </x:c>
      <x:c r="E234" s="7" t="str">
        <x:v>Nature à préciser</x:v>
      </x:c>
      <x:c r="F234" s="7" t="str">
        <x:v>Périmètre à confirmer</x:v>
      </x:c>
      <x:c r="G234" s="7" t="str">
        <x:v>À vérifier</x:v>
      </x:c>
      <x:c r="H234" s="7" t="str"/>
      <x:c r="I234" s="7" t="str">
        <x:v>Mode, configuration et preuves énergétiques complètes non établis pour cette référence.</x:v>
      </x:c>
      <x:c r="J234" s="7" t="str"/>
      <x:c r="K234" s="15"/>
      <x:c r="L234" s="15" t="str"/>
      <x:c r="M234" s="15"/>
      <x:c r="N234" s="15"/>
      <x:c r="O234" s="15"/>
      <x:c r="P234" s="7" t="str"/>
      <x:c r="Q234" s="15"/>
      <x:c r="R234" s="7" t="str">
        <x:f>IF(AND(ISNUMBER(K234),ISNUMBER(Q234)),IF(K234&lt;=Q234,"Valeur ≤ seuil","Valeur &gt; seuil"),"")</x:f>
      </x:c>
      <x:c r="S234" s="15"/>
      <x:c r="T234" s="7" t="str">
        <x:f>IF(AND(ISNUMBER(K234),ISNUMBER(S234)),IF(K234&lt;=S234,"Valeur ≤ seuil","Valeur &gt; seuil"),"")</x:f>
      </x:c>
      <x:c r="U234" s="7"/>
      <x:c r="V234" s="7" t="str"/>
      <x:c r="W234" s="14" t="str"/>
      <x:c r="X234" s="7" t="str"/>
      <x:c r="Y234" s="13" t="d">
        <x:v>2026-10-25T12:00:00.000Z</x:v>
      </x:c>
      <x:c r="Z234" s="14" t="str">
        <x:v>https://motorline.pt/fr/</x:v>
      </x:c>
      <x:c r="AA234" s="14" t="str">
        <x:v>http://127.0.0.1:8788/reference-8cd54116d5ae9d.html</x:v>
      </x:c>
      <x:c r="AB234" s="14" t="str">
        <x:v>http://127.0.0.1:8788/fiche-075.html</x:v>
      </x:c>
      <x:c r="AC234" s="7" t="str">
        <x:v>Obtenir la version, la configuration, les modes, les mesures et les informations réglementaires.</x:v>
      </x:c>
      <x:c r="AD234" s="7"/>
      <x:c r="AE234" s="7" t="str"/>
    </x:row>
    <x:row r="235" ht="54" customHeight="1">
      <x:c r="A235" s="7" t="str">
        <x:v>KVM25</x:v>
      </x:c>
      <x:c r="B235" s="7" t="str">
        <x:v>Motorline</x:v>
      </x:c>
      <x:c r="C235" s="7" t="str">
        <x:v>MOTORLINE</x:v>
      </x:c>
      <x:c r="D235" s="7" t="str">
        <x:v>KFM et KVM25 · Portes de garage spécifiques</x:v>
      </x:c>
      <x:c r="E235" s="7" t="str">
        <x:v>Nature à préciser</x:v>
      </x:c>
      <x:c r="F235" s="7" t="str">
        <x:v>Périmètre à confirmer</x:v>
      </x:c>
      <x:c r="G235" s="7" t="str">
        <x:v>À vérifier</x:v>
      </x:c>
      <x:c r="H235" s="7" t="str"/>
      <x:c r="I235" s="7" t="str">
        <x:v>Mode, configuration et preuves énergétiques complètes non établis pour cette référence.</x:v>
      </x:c>
      <x:c r="J235" s="7" t="str"/>
      <x:c r="K235" s="15"/>
      <x:c r="L235" s="15" t="str"/>
      <x:c r="M235" s="15"/>
      <x:c r="N235" s="15"/>
      <x:c r="O235" s="15"/>
      <x:c r="P235" s="7" t="str"/>
      <x:c r="Q235" s="15"/>
      <x:c r="R235" s="7" t="str">
        <x:f>IF(AND(ISNUMBER(K235),ISNUMBER(Q235)),IF(K235&lt;=Q235,"Valeur ≤ seuil","Valeur &gt; seuil"),"")</x:f>
      </x:c>
      <x:c r="S235" s="15"/>
      <x:c r="T235" s="7" t="str">
        <x:f>IF(AND(ISNUMBER(K235),ISNUMBER(S235)),IF(K235&lt;=S235,"Valeur ≤ seuil","Valeur &gt; seuil"),"")</x:f>
      </x:c>
      <x:c r="U235" s="7"/>
      <x:c r="V235" s="7" t="str"/>
      <x:c r="W235" s="14" t="str"/>
      <x:c r="X235" s="7" t="str"/>
      <x:c r="Y235" s="13" t="d">
        <x:v>2026-10-25T12:00:00.000Z</x:v>
      </x:c>
      <x:c r="Z235" s="14" t="str">
        <x:v>https://motorline.pt/fr/</x:v>
      </x:c>
      <x:c r="AA235" s="14" t="str">
        <x:v>http://127.0.0.1:8788/reference-0425a620ff4abb.html</x:v>
      </x:c>
      <x:c r="AB235" s="14" t="str">
        <x:v>http://127.0.0.1:8788/fiche-075.html</x:v>
      </x:c>
      <x:c r="AC235" s="7" t="str">
        <x:v>Obtenir la version, la configuration, les modes, les mesures et les informations réglementaires.</x:v>
      </x:c>
      <x:c r="AD235" s="7"/>
      <x:c r="AE235" s="7" t="str"/>
    </x:row>
    <x:row r="236" ht="54" customHeight="1">
      <x:c r="A236" s="7" t="str">
        <x:v>KVM105</x:v>
      </x:c>
      <x:c r="B236" s="7" t="str">
        <x:v>Motorline</x:v>
      </x:c>
      <x:c r="C236" s="7" t="str">
        <x:v>MOTORLINE</x:v>
      </x:c>
      <x:c r="D236" s="7" t="str">
        <x:v>KVM100 · Industriel conventionnel</x:v>
      </x:c>
      <x:c r="E236" s="7" t="str">
        <x:v>Nature à préciser</x:v>
      </x:c>
      <x:c r="F236" s="7" t="str">
        <x:v>Périmètre à confirmer</x:v>
      </x:c>
      <x:c r="G236" s="7" t="str">
        <x:v>À vérifier</x:v>
      </x:c>
      <x:c r="H236" s="7" t="str"/>
      <x:c r="I236" s="7" t="str">
        <x:v>Mode, configuration et preuves énergétiques complètes non établis pour cette référence.</x:v>
      </x:c>
      <x:c r="J236" s="7" t="str"/>
      <x:c r="K236" s="15"/>
      <x:c r="L236" s="15" t="str"/>
      <x:c r="M236" s="15"/>
      <x:c r="N236" s="15"/>
      <x:c r="O236" s="15"/>
      <x:c r="P236" s="7" t="str"/>
      <x:c r="Q236" s="15"/>
      <x:c r="R236" s="7" t="str">
        <x:f>IF(AND(ISNUMBER(K236),ISNUMBER(Q236)),IF(K236&lt;=Q236,"Valeur ≤ seuil","Valeur &gt; seuil"),"")</x:f>
      </x:c>
      <x:c r="S236" s="15"/>
      <x:c r="T236" s="7" t="str">
        <x:f>IF(AND(ISNUMBER(K236),ISNUMBER(S236)),IF(K236&lt;=S236,"Valeur ≤ seuil","Valeur &gt; seuil"),"")</x:f>
      </x:c>
      <x:c r="U236" s="7"/>
      <x:c r="V236" s="7" t="str"/>
      <x:c r="W236" s="14" t="str"/>
      <x:c r="X236" s="7" t="str"/>
      <x:c r="Y236" s="13" t="d">
        <x:v>2026-10-25T12:00:00.000Z</x:v>
      </x:c>
      <x:c r="Z236" s="14" t="str">
        <x:v>https://motorline.pt/fr/</x:v>
      </x:c>
      <x:c r="AA236" s="14" t="str">
        <x:v>http://127.0.0.1:8788/reference-977959ca6b94dc.html</x:v>
      </x:c>
      <x:c r="AB236" s="14" t="str">
        <x:v>http://127.0.0.1:8788/fiche-076.html</x:v>
      </x:c>
      <x:c r="AC236" s="7" t="str">
        <x:v>Obtenir la version, la configuration, les modes, les mesures et les informations réglementaires.</x:v>
      </x:c>
      <x:c r="AD236" s="7"/>
      <x:c r="AE236" s="7" t="str"/>
    </x:row>
    <x:row r="237" ht="54" customHeight="1">
      <x:c r="A237" s="7" t="str">
        <x:v>KVM110</x:v>
      </x:c>
      <x:c r="B237" s="7" t="str">
        <x:v>Motorline</x:v>
      </x:c>
      <x:c r="C237" s="7" t="str">
        <x:v>MOTORLINE</x:v>
      </x:c>
      <x:c r="D237" s="7" t="str">
        <x:v>KVM100 · Industriel conventionnel</x:v>
      </x:c>
      <x:c r="E237" s="7" t="str">
        <x:v>Nature à préciser</x:v>
      </x:c>
      <x:c r="F237" s="7" t="str">
        <x:v>Périmètre à confirmer</x:v>
      </x:c>
      <x:c r="G237" s="7" t="str">
        <x:v>À vérifier</x:v>
      </x:c>
      <x:c r="H237" s="7" t="str"/>
      <x:c r="I237" s="7" t="str">
        <x:v>Mode, configuration et preuves énergétiques complètes non établis pour cette référence.</x:v>
      </x:c>
      <x:c r="J237" s="7" t="str"/>
      <x:c r="K237" s="15"/>
      <x:c r="L237" s="15" t="str"/>
      <x:c r="M237" s="15"/>
      <x:c r="N237" s="15"/>
      <x:c r="O237" s="15"/>
      <x:c r="P237" s="7" t="str"/>
      <x:c r="Q237" s="15"/>
      <x:c r="R237" s="7" t="str">
        <x:f>IF(AND(ISNUMBER(K237),ISNUMBER(Q237)),IF(K237&lt;=Q237,"Valeur ≤ seuil","Valeur &gt; seuil"),"")</x:f>
      </x:c>
      <x:c r="S237" s="15"/>
      <x:c r="T237" s="7" t="str">
        <x:f>IF(AND(ISNUMBER(K237),ISNUMBER(S237)),IF(K237&lt;=S237,"Valeur ≤ seuil","Valeur &gt; seuil"),"")</x:f>
      </x:c>
      <x:c r="U237" s="7"/>
      <x:c r="V237" s="7" t="str"/>
      <x:c r="W237" s="14" t="str"/>
      <x:c r="X237" s="7" t="str"/>
      <x:c r="Y237" s="13" t="d">
        <x:v>2026-10-25T12:00:00.000Z</x:v>
      </x:c>
      <x:c r="Z237" s="14" t="str">
        <x:v>https://motorline.pt/fr/</x:v>
      </x:c>
      <x:c r="AA237" s="14" t="str">
        <x:v>http://127.0.0.1:8788/reference-4590e57a66ddf1.html</x:v>
      </x:c>
      <x:c r="AB237" s="14" t="str">
        <x:v>http://127.0.0.1:8788/fiche-076.html</x:v>
      </x:c>
      <x:c r="AC237" s="7" t="str">
        <x:v>Obtenir la version, la configuration, les modes, les mesures et les informations réglementaires.</x:v>
      </x:c>
      <x:c r="AD237" s="7"/>
      <x:c r="AE237" s="7" t="str"/>
    </x:row>
    <x:row r="238" ht="54" customHeight="1">
      <x:c r="A238" s="7" t="str">
        <x:v>KVM115</x:v>
      </x:c>
      <x:c r="B238" s="7" t="str">
        <x:v>Motorline</x:v>
      </x:c>
      <x:c r="C238" s="7" t="str">
        <x:v>MOTORLINE</x:v>
      </x:c>
      <x:c r="D238" s="7" t="str">
        <x:v>KVM100 · Industriel conventionnel</x:v>
      </x:c>
      <x:c r="E238" s="7" t="str">
        <x:v>Nature à préciser</x:v>
      </x:c>
      <x:c r="F238" s="7" t="str">
        <x:v>Périmètre à confirmer</x:v>
      </x:c>
      <x:c r="G238" s="7" t="str">
        <x:v>À vérifier</x:v>
      </x:c>
      <x:c r="H238" s="7" t="str"/>
      <x:c r="I238" s="7" t="str">
        <x:v>Mode, configuration et preuves énergétiques complètes non établis pour cette référence.</x:v>
      </x:c>
      <x:c r="J238" s="7" t="str"/>
      <x:c r="K238" s="15"/>
      <x:c r="L238" s="15" t="str"/>
      <x:c r="M238" s="15"/>
      <x:c r="N238" s="15"/>
      <x:c r="O238" s="15"/>
      <x:c r="P238" s="7" t="str"/>
      <x:c r="Q238" s="15"/>
      <x:c r="R238" s="7" t="str">
        <x:f>IF(AND(ISNUMBER(K238),ISNUMBER(Q238)),IF(K238&lt;=Q238,"Valeur ≤ seuil","Valeur &gt; seuil"),"")</x:f>
      </x:c>
      <x:c r="S238" s="15"/>
      <x:c r="T238" s="7" t="str">
        <x:f>IF(AND(ISNUMBER(K238),ISNUMBER(S238)),IF(K238&lt;=S238,"Valeur ≤ seuil","Valeur &gt; seuil"),"")</x:f>
      </x:c>
      <x:c r="U238" s="7"/>
      <x:c r="V238" s="7" t="str"/>
      <x:c r="W238" s="14" t="str"/>
      <x:c r="X238" s="7" t="str"/>
      <x:c r="Y238" s="13" t="d">
        <x:v>2026-10-25T12:00:00.000Z</x:v>
      </x:c>
      <x:c r="Z238" s="14" t="str">
        <x:v>https://motorline.pt/fr/</x:v>
      </x:c>
      <x:c r="AA238" s="14" t="str">
        <x:v>http://127.0.0.1:8788/reference-96008a67843ef2.html</x:v>
      </x:c>
      <x:c r="AB238" s="14" t="str">
        <x:v>http://127.0.0.1:8788/fiche-076.html</x:v>
      </x:c>
      <x:c r="AC238" s="7" t="str">
        <x:v>Obtenir la version, la configuration, les modes, les mesures et les informations réglementaires.</x:v>
      </x:c>
      <x:c r="AD238" s="7"/>
      <x:c r="AE238" s="7" t="str"/>
    </x:row>
    <x:row r="239" ht="54" customHeight="1">
      <x:c r="A239" s="7" t="str">
        <x:v>KVM205 / KVM210 / KVM215</x:v>
      </x:c>
      <x:c r="B239" s="7" t="str">
        <x:v>Motorline</x:v>
      </x:c>
      <x:c r="C239" s="7" t="str">
        <x:v>MOTORLINE</x:v>
      </x:c>
      <x:c r="D239" s="7" t="str">
        <x:v>KVM200 · Variation de fréquence</x:v>
      </x:c>
      <x:c r="E239" s="7" t="str">
        <x:v>Nature à préciser</x:v>
      </x:c>
      <x:c r="F239" s="7" t="str">
        <x:v>Périmètre à confirmer</x:v>
      </x:c>
      <x:c r="G239" s="7" t="str">
        <x:v>À vérifier</x:v>
      </x:c>
      <x:c r="H239" s="7" t="str"/>
      <x:c r="I239" s="7" t="str">
        <x:v>Mode, configuration et preuves énergétiques complètes non établis pour cette référence.</x:v>
      </x:c>
      <x:c r="J239" s="7" t="str"/>
      <x:c r="K239" s="15"/>
      <x:c r="L239" s="15" t="str"/>
      <x:c r="M239" s="15"/>
      <x:c r="N239" s="15"/>
      <x:c r="O239" s="15"/>
      <x:c r="P239" s="7" t="str"/>
      <x:c r="Q239" s="15"/>
      <x:c r="R239" s="7" t="str">
        <x:f>IF(AND(ISNUMBER(K239),ISNUMBER(Q239)),IF(K239&lt;=Q239,"Valeur ≤ seuil","Valeur &gt; seuil"),"")</x:f>
      </x:c>
      <x:c r="S239" s="15"/>
      <x:c r="T239" s="7" t="str">
        <x:f>IF(AND(ISNUMBER(K239),ISNUMBER(S239)),IF(K239&lt;=S239,"Valeur ≤ seuil","Valeur &gt; seuil"),"")</x:f>
      </x:c>
      <x:c r="U239" s="7"/>
      <x:c r="V239" s="7" t="str"/>
      <x:c r="W239" s="14" t="str"/>
      <x:c r="X239" s="7" t="str"/>
      <x:c r="Y239" s="13" t="d">
        <x:v>2026-10-25T12:00:00.000Z</x:v>
      </x:c>
      <x:c r="Z239" s="14" t="str">
        <x:v>https://motorline.pt/fr/</x:v>
      </x:c>
      <x:c r="AA239" s="14" t="str">
        <x:v>http://127.0.0.1:8788/reference-d9d184236e9598.html</x:v>
      </x:c>
      <x:c r="AB239" s="14" t="str">
        <x:v>http://127.0.0.1:8788/fiche-077.html</x:v>
      </x:c>
      <x:c r="AC239" s="7" t="str">
        <x:v>Obtenir la version, la configuration, les modes, les mesures et les informations réglementaires.</x:v>
      </x:c>
      <x:c r="AD239" s="7"/>
      <x:c r="AE239" s="7" t="str"/>
    </x:row>
    <x:row r="240" ht="54" customHeight="1">
      <x:c r="A240" s="7" t="str">
        <x:v>MC200KVM</x:v>
      </x:c>
      <x:c r="B240" s="7" t="str">
        <x:v>Motorline</x:v>
      </x:c>
      <x:c r="C240" s="7" t="str">
        <x:v>MOTORLINE</x:v>
      </x:c>
      <x:c r="D240" s="7" t="str">
        <x:v>KVM200 · Variation de fréquence</x:v>
      </x:c>
      <x:c r="E240" s="7" t="str">
        <x:v>Nature à préciser</x:v>
      </x:c>
      <x:c r="F240" s="7" t="str">
        <x:v>Périmètre à confirmer</x:v>
      </x:c>
      <x:c r="G240" s="7" t="str">
        <x:v>À vérifier</x:v>
      </x:c>
      <x:c r="H240" s="7" t="str"/>
      <x:c r="I240" s="7" t="str">
        <x:v>Mode, configuration et preuves énergétiques complètes non établis pour cette référence.</x:v>
      </x:c>
      <x:c r="J240" s="7" t="str"/>
      <x:c r="K240" s="15"/>
      <x:c r="L240" s="15" t="str"/>
      <x:c r="M240" s="15"/>
      <x:c r="N240" s="15"/>
      <x:c r="O240" s="15"/>
      <x:c r="P240" s="7" t="str"/>
      <x:c r="Q240" s="15"/>
      <x:c r="R240" s="7" t="str">
        <x:f>IF(AND(ISNUMBER(K240),ISNUMBER(Q240)),IF(K240&lt;=Q240,"Valeur ≤ seuil","Valeur &gt; seuil"),"")</x:f>
      </x:c>
      <x:c r="S240" s="15"/>
      <x:c r="T240" s="7" t="str">
        <x:f>IF(AND(ISNUMBER(K240),ISNUMBER(S240)),IF(K240&lt;=S240,"Valeur ≤ seuil","Valeur &gt; seuil"),"")</x:f>
      </x:c>
      <x:c r="U240" s="7"/>
      <x:c r="V240" s="7" t="str"/>
      <x:c r="W240" s="14" t="str"/>
      <x:c r="X240" s="7" t="str"/>
      <x:c r="Y240" s="13" t="d">
        <x:v>2026-10-25T12:00:00.000Z</x:v>
      </x:c>
      <x:c r="Z240" s="14" t="str">
        <x:v>https://motorline.pt/fr/</x:v>
      </x:c>
      <x:c r="AA240" s="14" t="str">
        <x:v>http://127.0.0.1:8788/reference-254bbbd1a124ad.html</x:v>
      </x:c>
      <x:c r="AB240" s="14" t="str">
        <x:v>http://127.0.0.1:8788/fiche-077.html</x:v>
      </x:c>
      <x:c r="AC240" s="7" t="str">
        <x:v>Obtenir la version, la configuration, les modes, les mesures et les informations réglementaires.</x:v>
      </x:c>
      <x:c r="AD240" s="7"/>
      <x:c r="AE240" s="7" t="str"/>
    </x:row>
    <x:row r="241" ht="54" customHeight="1">
      <x:c r="A241" s="7" t="str">
        <x:v>KVM305</x:v>
      </x:c>
      <x:c r="B241" s="7" t="str">
        <x:v>Motorline</x:v>
      </x:c>
      <x:c r="C241" s="7" t="str">
        <x:v>MOTORLINE</x:v>
      </x:c>
      <x:c r="D241" s="7" t="str">
        <x:v>KVM300 · Industriel Brushless</x:v>
      </x:c>
      <x:c r="E241" s="7" t="str">
        <x:v>Nature à préciser</x:v>
      </x:c>
      <x:c r="F241" s="7" t="str">
        <x:v>Périmètre à confirmer</x:v>
      </x:c>
      <x:c r="G241" s="7" t="str">
        <x:v>À vérifier</x:v>
      </x:c>
      <x:c r="H241" s="7" t="str"/>
      <x:c r="I241" s="7" t="str">
        <x:v>Mode, configuration et preuves énergétiques complètes non établis pour cette référence.</x:v>
      </x:c>
      <x:c r="J241" s="7" t="str"/>
      <x:c r="K241" s="15"/>
      <x:c r="L241" s="15" t="str"/>
      <x:c r="M241" s="15"/>
      <x:c r="N241" s="15"/>
      <x:c r="O241" s="15"/>
      <x:c r="P241" s="7" t="str"/>
      <x:c r="Q241" s="15"/>
      <x:c r="R241" s="7" t="str">
        <x:f>IF(AND(ISNUMBER(K241),ISNUMBER(Q241)),IF(K241&lt;=Q241,"Valeur ≤ seuil","Valeur &gt; seuil"),"")</x:f>
      </x:c>
      <x:c r="S241" s="15"/>
      <x:c r="T241" s="7" t="str">
        <x:f>IF(AND(ISNUMBER(K241),ISNUMBER(S241)),IF(K241&lt;=S241,"Valeur ≤ seuil","Valeur &gt; seuil"),"")</x:f>
      </x:c>
      <x:c r="U241" s="7"/>
      <x:c r="V241" s="7" t="str"/>
      <x:c r="W241" s="14" t="str"/>
      <x:c r="X241" s="7" t="str"/>
      <x:c r="Y241" s="13" t="d">
        <x:v>2026-10-25T12:00:00.000Z</x:v>
      </x:c>
      <x:c r="Z241" s="14" t="str">
        <x:v>https://motorline.pt/fr/produit/kvm305-kvm310-kvm315/</x:v>
      </x:c>
      <x:c r="AA241" s="14" t="str">
        <x:v>http://127.0.0.1:8788/reference-c603d621f0d488.html</x:v>
      </x:c>
      <x:c r="AB241" s="14" t="str">
        <x:v>http://127.0.0.1:8788/fiche-078.html</x:v>
      </x:c>
      <x:c r="AC241" s="7" t="str">
        <x:v>Obtenir la version, la configuration, les modes, les mesures et les informations réglementaires.</x:v>
      </x:c>
      <x:c r="AD241" s="7"/>
      <x:c r="AE241" s="7" t="str"/>
    </x:row>
    <x:row r="242" ht="54" customHeight="1">
      <x:c r="A242" s="7" t="str">
        <x:v>KVM310</x:v>
      </x:c>
      <x:c r="B242" s="7" t="str">
        <x:v>Motorline</x:v>
      </x:c>
      <x:c r="C242" s="7" t="str">
        <x:v>MOTORLINE</x:v>
      </x:c>
      <x:c r="D242" s="7" t="str">
        <x:v>KVM300 · Industriel Brushless</x:v>
      </x:c>
      <x:c r="E242" s="7" t="str">
        <x:v>Nature à préciser</x:v>
      </x:c>
      <x:c r="F242" s="7" t="str">
        <x:v>Périmètre à confirmer</x:v>
      </x:c>
      <x:c r="G242" s="7" t="str">
        <x:v>À vérifier</x:v>
      </x:c>
      <x:c r="H242" s="7" t="str"/>
      <x:c r="I242" s="7" t="str">
        <x:v>Mode, configuration et preuves énergétiques complètes non établis pour cette référence.</x:v>
      </x:c>
      <x:c r="J242" s="7" t="str"/>
      <x:c r="K242" s="15"/>
      <x:c r="L242" s="15" t="str"/>
      <x:c r="M242" s="15"/>
      <x:c r="N242" s="15"/>
      <x:c r="O242" s="15"/>
      <x:c r="P242" s="7" t="str"/>
      <x:c r="Q242" s="15"/>
      <x:c r="R242" s="7" t="str">
        <x:f>IF(AND(ISNUMBER(K242),ISNUMBER(Q242)),IF(K242&lt;=Q242,"Valeur ≤ seuil","Valeur &gt; seuil"),"")</x:f>
      </x:c>
      <x:c r="S242" s="15"/>
      <x:c r="T242" s="7" t="str">
        <x:f>IF(AND(ISNUMBER(K242),ISNUMBER(S242)),IF(K242&lt;=S242,"Valeur ≤ seuil","Valeur &gt; seuil"),"")</x:f>
      </x:c>
      <x:c r="U242" s="7"/>
      <x:c r="V242" s="7" t="str"/>
      <x:c r="W242" s="14" t="str"/>
      <x:c r="X242" s="7" t="str"/>
      <x:c r="Y242" s="13" t="d">
        <x:v>2026-10-25T12:00:00.000Z</x:v>
      </x:c>
      <x:c r="Z242" s="14" t="str">
        <x:v>https://motorline.pt/fr/produit/kvm305-kvm310-kvm315/</x:v>
      </x:c>
      <x:c r="AA242" s="14" t="str">
        <x:v>http://127.0.0.1:8788/reference-f24bbe22cdaf67.html</x:v>
      </x:c>
      <x:c r="AB242" s="14" t="str">
        <x:v>http://127.0.0.1:8788/fiche-078.html</x:v>
      </x:c>
      <x:c r="AC242" s="7" t="str">
        <x:v>Obtenir la version, la configuration, les modes, les mesures et les informations réglementaires.</x:v>
      </x:c>
      <x:c r="AD242" s="7"/>
      <x:c r="AE242" s="7" t="str"/>
    </x:row>
    <x:row r="243" ht="54" customHeight="1">
      <x:c r="A243" s="7" t="str">
        <x:v>KVM315</x:v>
      </x:c>
      <x:c r="B243" s="7" t="str">
        <x:v>Motorline</x:v>
      </x:c>
      <x:c r="C243" s="7" t="str">
        <x:v>MOTORLINE</x:v>
      </x:c>
      <x:c r="D243" s="7" t="str">
        <x:v>KVM300 · Industriel Brushless</x:v>
      </x:c>
      <x:c r="E243" s="7" t="str">
        <x:v>Nature à préciser</x:v>
      </x:c>
      <x:c r="F243" s="7" t="str">
        <x:v>Périmètre à confirmer</x:v>
      </x:c>
      <x:c r="G243" s="7" t="str">
        <x:v>À vérifier</x:v>
      </x:c>
      <x:c r="H243" s="7" t="str"/>
      <x:c r="I243" s="7" t="str">
        <x:v>Mode, configuration et preuves énergétiques complètes non établis pour cette référence.</x:v>
      </x:c>
      <x:c r="J243" s="7" t="str"/>
      <x:c r="K243" s="15"/>
      <x:c r="L243" s="15" t="str"/>
      <x:c r="M243" s="15"/>
      <x:c r="N243" s="15"/>
      <x:c r="O243" s="15"/>
      <x:c r="P243" s="7" t="str"/>
      <x:c r="Q243" s="15"/>
      <x:c r="R243" s="7" t="str">
        <x:f>IF(AND(ISNUMBER(K243),ISNUMBER(Q243)),IF(K243&lt;=Q243,"Valeur ≤ seuil","Valeur &gt; seuil"),"")</x:f>
      </x:c>
      <x:c r="S243" s="15"/>
      <x:c r="T243" s="7" t="str">
        <x:f>IF(AND(ISNUMBER(K243),ISNUMBER(S243)),IF(K243&lt;=S243,"Valeur ≤ seuil","Valeur &gt; seuil"),"")</x:f>
      </x:c>
      <x:c r="U243" s="7"/>
      <x:c r="V243" s="7" t="str"/>
      <x:c r="W243" s="14" t="str"/>
      <x:c r="X243" s="7" t="str"/>
      <x:c r="Y243" s="13" t="d">
        <x:v>2026-10-25T12:00:00.000Z</x:v>
      </x:c>
      <x:c r="Z243" s="14" t="str">
        <x:v>https://motorline.pt/fr/produit/kvm305-kvm310-kvm315/</x:v>
      </x:c>
      <x:c r="AA243" s="14" t="str">
        <x:v>http://127.0.0.1:8788/reference-8f298174276c09.html</x:v>
      </x:c>
      <x:c r="AB243" s="14" t="str">
        <x:v>http://127.0.0.1:8788/fiche-078.html</x:v>
      </x:c>
      <x:c r="AC243" s="7" t="str">
        <x:v>Obtenir la version, la configuration, les modes, les mesures et les informations réglementaires.</x:v>
      </x:c>
      <x:c r="AD243" s="7"/>
      <x:c r="AE243" s="7" t="str"/>
    </x:row>
    <x:row r="244" ht="54" customHeight="1">
      <x:c r="A244" s="7" t="str">
        <x:v>MC410KVM / MC200KVM</x:v>
      </x:c>
      <x:c r="B244" s="7" t="str">
        <x:v>Motorline</x:v>
      </x:c>
      <x:c r="C244" s="7" t="str">
        <x:v>MOTORLINE</x:v>
      </x:c>
      <x:c r="D244" s="7" t="str">
        <x:v>Platines KVM · Comparaison regroupée</x:v>
      </x:c>
      <x:c r="E244" s="7" t="str">
        <x:v>Composant électronique ou sensible</x:v>
      </x:c>
      <x:c r="F244" s="7" t="str">
        <x:v>Composant à évaluer dans l’ensemble</x:v>
      </x:c>
      <x:c r="G244" s="7" t="str">
        <x:v>À vérifier</x:v>
      </x:c>
      <x:c r="H244" s="7" t="str"/>
      <x:c r="I244" s="7" t="str">
        <x:v>La fiche de ce composant ne documente pas les modes de la motorisation complète.</x:v>
      </x:c>
      <x:c r="J244" s="7" t="str"/>
      <x:c r="K244" s="15"/>
      <x:c r="L244" s="15" t="str"/>
      <x:c r="M244" s="15"/>
      <x:c r="N244" s="15"/>
      <x:c r="O244" s="15"/>
      <x:c r="P244" s="7" t="str"/>
      <x:c r="Q244" s="15"/>
      <x:c r="R244" s="7" t="str">
        <x:f>IF(AND(ISNUMBER(K244),ISNUMBER(Q244)),IF(K244&lt;=Q244,"Valeur ≤ seuil","Valeur &gt; seuil"),"")</x:f>
      </x:c>
      <x:c r="S244" s="15"/>
      <x:c r="T244" s="7" t="str">
        <x:f>IF(AND(ISNUMBER(K244),ISNUMBER(S244)),IF(K244&lt;=S244,"Valeur ≤ seuil","Valeur &gt; seuil"),"")</x:f>
      </x:c>
      <x:c r="U244" s="7"/>
      <x:c r="V244" s="7" t="str"/>
      <x:c r="W244" s="14" t="str"/>
      <x:c r="X244" s="7" t="str"/>
      <x:c r="Y244" s="13" t="d">
        <x:v>2026-10-25T12:00:00.000Z</x:v>
      </x:c>
      <x:c r="Z244" s="14" t="str">
        <x:v>https://motorline.pt/fr/</x:v>
      </x:c>
      <x:c r="AA244" s="14" t="str">
        <x:v>http://127.0.0.1:8788/reference-38cb0171674ce1.html</x:v>
      </x:c>
      <x:c r="AB244" s="14" t="str">
        <x:v>http://127.0.0.1:8788/fiche-079.html</x:v>
      </x:c>
      <x:c r="AC244" s="7" t="str">
        <x:v>Obtenir la version, la configuration, les modes, les mesures et les informations réglementaires.</x:v>
      </x:c>
      <x:c r="AD244" s="7"/>
      <x:c r="AE244" s="7" t="str"/>
    </x:row>
    <x:row r="245" ht="54" customHeight="1">
      <x:c r="A245" s="7" t="str">
        <x:v>MC50KVM / MC60KVM</x:v>
      </x:c>
      <x:c r="B245" s="7" t="str">
        <x:v>Motorline</x:v>
      </x:c>
      <x:c r="C245" s="7" t="str">
        <x:v>MOTORLINE</x:v>
      </x:c>
      <x:c r="D245" s="7" t="str">
        <x:v>Platines KVM · Comparaison regroupée</x:v>
      </x:c>
      <x:c r="E245" s="7" t="str">
        <x:v>Composant électronique ou sensible</x:v>
      </x:c>
      <x:c r="F245" s="7" t="str">
        <x:v>Composant à évaluer dans l’ensemble</x:v>
      </x:c>
      <x:c r="G245" s="7" t="str">
        <x:v>À vérifier</x:v>
      </x:c>
      <x:c r="H245" s="7" t="str"/>
      <x:c r="I245" s="7" t="str">
        <x:v>La fiche de ce composant ne documente pas les modes de la motorisation complète.</x:v>
      </x:c>
      <x:c r="J245" s="7" t="str"/>
      <x:c r="K245" s="15"/>
      <x:c r="L245" s="15" t="str"/>
      <x:c r="M245" s="15"/>
      <x:c r="N245" s="15"/>
      <x:c r="O245" s="15"/>
      <x:c r="P245" s="7" t="str"/>
      <x:c r="Q245" s="15"/>
      <x:c r="R245" s="7" t="str">
        <x:f>IF(AND(ISNUMBER(K245),ISNUMBER(Q245)),IF(K245&lt;=Q245,"Valeur ≤ seuil","Valeur &gt; seuil"),"")</x:f>
      </x:c>
      <x:c r="S245" s="15"/>
      <x:c r="T245" s="7" t="str">
        <x:f>IF(AND(ISNUMBER(K245),ISNUMBER(S245)),IF(K245&lt;=S245,"Valeur ≤ seuil","Valeur &gt; seuil"),"")</x:f>
      </x:c>
      <x:c r="U245" s="7"/>
      <x:c r="V245" s="7" t="str"/>
      <x:c r="W245" s="14" t="str"/>
      <x:c r="X245" s="7" t="str"/>
      <x:c r="Y245" s="13" t="d">
        <x:v>2026-10-25T12:00:00.000Z</x:v>
      </x:c>
      <x:c r="Z245" s="14" t="str">
        <x:v>https://motorline.pt/fr/</x:v>
      </x:c>
      <x:c r="AA245" s="14" t="str">
        <x:v>http://127.0.0.1:8788/reference-4f5637d00d7005.html</x:v>
      </x:c>
      <x:c r="AB245" s="14" t="str">
        <x:v>http://127.0.0.1:8788/fiche-079.html</x:v>
      </x:c>
      <x:c r="AC245" s="7" t="str">
        <x:v>Obtenir la version, la configuration, les modes, les mesures et les informations réglementaires.</x:v>
      </x:c>
      <x:c r="AD245" s="7"/>
      <x:c r="AE245" s="7" t="str"/>
    </x:row>
    <x:row r="246" ht="54" customHeight="1">
      <x:c r="A246" s="7" t="str">
        <x:v>MC93-300 / MC94-300 / MC95-300</x:v>
      </x:c>
      <x:c r="B246" s="7" t="str">
        <x:v>Motorline</x:v>
      </x:c>
      <x:c r="C246" s="7" t="str">
        <x:v>MOTORLINE</x:v>
      </x:c>
      <x:c r="D246" s="7" t="str">
        <x:v>Platines KVM · Comparaison regroupée</x:v>
      </x:c>
      <x:c r="E246" s="7" t="str">
        <x:v>Composant électronique ou sensible</x:v>
      </x:c>
      <x:c r="F246" s="7" t="str">
        <x:v>Composant à évaluer dans l’ensemble</x:v>
      </x:c>
      <x:c r="G246" s="7" t="str">
        <x:v>À vérifier</x:v>
      </x:c>
      <x:c r="H246" s="7" t="str"/>
      <x:c r="I246" s="7" t="str">
        <x:v>La fiche de ce composant ne documente pas les modes de la motorisation complète.</x:v>
      </x:c>
      <x:c r="J246" s="7" t="str"/>
      <x:c r="K246" s="15"/>
      <x:c r="L246" s="15" t="str"/>
      <x:c r="M246" s="15"/>
      <x:c r="N246" s="15"/>
      <x:c r="O246" s="15"/>
      <x:c r="P246" s="7" t="str"/>
      <x:c r="Q246" s="15"/>
      <x:c r="R246" s="7" t="str">
        <x:f>IF(AND(ISNUMBER(K246),ISNUMBER(Q246)),IF(K246&lt;=Q246,"Valeur ≤ seuil","Valeur &gt; seuil"),"")</x:f>
      </x:c>
      <x:c r="S246" s="15"/>
      <x:c r="T246" s="7" t="str">
        <x:f>IF(AND(ISNUMBER(K246),ISNUMBER(S246)),IF(K246&lt;=S246,"Valeur ≤ seuil","Valeur &gt; seuil"),"")</x:f>
      </x:c>
      <x:c r="U246" s="7"/>
      <x:c r="V246" s="7" t="str"/>
      <x:c r="W246" s="14" t="str"/>
      <x:c r="X246" s="7" t="str"/>
      <x:c r="Y246" s="13" t="d">
        <x:v>2026-10-25T12:00:00.000Z</x:v>
      </x:c>
      <x:c r="Z246" s="14" t="str">
        <x:v>https://motorline.pt/fr/</x:v>
      </x:c>
      <x:c r="AA246" s="14" t="str">
        <x:v>http://127.0.0.1:8788/reference-998ba8a1786507.html</x:v>
      </x:c>
      <x:c r="AB246" s="14" t="str">
        <x:v>http://127.0.0.1:8788/fiche-079.html</x:v>
      </x:c>
      <x:c r="AC246" s="7" t="str">
        <x:v>Obtenir la version, la configuration, les modes, les mesures et les informations réglementaires.</x:v>
      </x:c>
      <x:c r="AD246" s="7"/>
      <x:c r="AE246" s="7" t="str"/>
    </x:row>
    <x:row r="247" ht="54" customHeight="1">
      <x:c r="A247" s="7" t="str">
        <x:v>MM94-BAT</x:v>
      </x:c>
      <x:c r="B247" s="7" t="str">
        <x:v>Motorline</x:v>
      </x:c>
      <x:c r="C247" s="7" t="str">
        <x:v>MOTORLINE</x:v>
      </x:c>
      <x:c r="D247" s="7" t="str">
        <x:v>Platines KVM · Comparaison regroupée</x:v>
      </x:c>
      <x:c r="E247" s="7" t="str">
        <x:v>Composant électronique ou sensible</x:v>
      </x:c>
      <x:c r="F247" s="7" t="str">
        <x:v>Composant à évaluer dans l’ensemble</x:v>
      </x:c>
      <x:c r="G247" s="7" t="str">
        <x:v>À vérifier</x:v>
      </x:c>
      <x:c r="H247" s="7" t="str"/>
      <x:c r="I247" s="7" t="str">
        <x:v>La fiche de ce composant ne documente pas les modes de la motorisation complète.</x:v>
      </x:c>
      <x:c r="J247" s="7" t="str"/>
      <x:c r="K247" s="15"/>
      <x:c r="L247" s="15" t="str"/>
      <x:c r="M247" s="15"/>
      <x:c r="N247" s="15"/>
      <x:c r="O247" s="15"/>
      <x:c r="P247" s="7" t="str"/>
      <x:c r="Q247" s="15"/>
      <x:c r="R247" s="7" t="str">
        <x:f>IF(AND(ISNUMBER(K247),ISNUMBER(Q247)),IF(K247&lt;=Q247,"Valeur ≤ seuil","Valeur &gt; seuil"),"")</x:f>
      </x:c>
      <x:c r="S247" s="15"/>
      <x:c r="T247" s="7" t="str">
        <x:f>IF(AND(ISNUMBER(K247),ISNUMBER(S247)),IF(K247&lt;=S247,"Valeur ≤ seuil","Valeur &gt; seuil"),"")</x:f>
      </x:c>
      <x:c r="U247" s="7"/>
      <x:c r="V247" s="7" t="str"/>
      <x:c r="W247" s="14" t="str"/>
      <x:c r="X247" s="7" t="str"/>
      <x:c r="Y247" s="13" t="d">
        <x:v>2026-10-25T12:00:00.000Z</x:v>
      </x:c>
      <x:c r="Z247" s="14" t="str">
        <x:v>https://motorline.pt/fr/</x:v>
      </x:c>
      <x:c r="AA247" s="14" t="str">
        <x:v>http://127.0.0.1:8788/reference-5793ce68037ac1.html</x:v>
      </x:c>
      <x:c r="AB247" s="14" t="str">
        <x:v>http://127.0.0.1:8788/fiche-079.html</x:v>
      </x:c>
      <x:c r="AC247" s="7" t="str">
        <x:v>Obtenir la version, la configuration, les modes, les mesures et les informations réglementaires.</x:v>
      </x:c>
      <x:c r="AD247" s="7"/>
      <x:c r="AE247" s="7" t="str"/>
    </x:row>
    <x:row r="248" ht="54" customHeight="1">
      <x:c r="A248" s="7" t="str">
        <x:v>MC90BL-BR-TUR</x:v>
      </x:c>
      <x:c r="B248" s="7" t="str">
        <x:v>Motorline</x:v>
      </x:c>
      <x:c r="C248" s="7" t="str">
        <x:v>MOTORLINE</x:v>
      </x:c>
      <x:c r="D248" s="7" t="str">
        <x:v>TURBO · Barrières Brushless</x:v>
      </x:c>
      <x:c r="E248" s="7" t="str">
        <x:v>Motorisation ou automatisme</x:v>
      </x:c>
      <x:c r="F248" s="7" t="str">
        <x:v>Équipement complet à confirmer</x:v>
      </x:c>
      <x:c r="G248" s="7" t="str">
        <x:v>À vérifier</x:v>
      </x:c>
      <x:c r="H248" s="7" t="str"/>
      <x:c r="I248" s="7" t="str">
        <x:v>Mode, configuration et preuves énergétiques complètes non établis pour cette référence.</x:v>
      </x:c>
      <x:c r="J248" s="7" t="str"/>
      <x:c r="K248" s="15"/>
      <x:c r="L248" s="15" t="str"/>
      <x:c r="M248" s="15"/>
      <x:c r="N248" s="15"/>
      <x:c r="O248" s="15"/>
      <x:c r="P248" s="7" t="str"/>
      <x:c r="Q248" s="15"/>
      <x:c r="R248" s="7" t="str">
        <x:f>IF(AND(ISNUMBER(K248),ISNUMBER(Q248)),IF(K248&lt;=Q248,"Valeur ≤ seuil","Valeur &gt; seuil"),"")</x:f>
      </x:c>
      <x:c r="S248" s="15"/>
      <x:c r="T248" s="7" t="str">
        <x:f>IF(AND(ISNUMBER(K248),ISNUMBER(S248)),IF(K248&lt;=S248,"Valeur ≤ seuil","Valeur &gt; seuil"),"")</x:f>
      </x:c>
      <x:c r="U248" s="7"/>
      <x:c r="V248" s="7" t="str"/>
      <x:c r="W248" s="14" t="str"/>
      <x:c r="X248" s="7" t="str"/>
      <x:c r="Y248" s="13" t="d">
        <x:v>2026-10-25T12:00:00.000Z</x:v>
      </x:c>
      <x:c r="Z248" s="14" t="str">
        <x:v>https://motorline.pt/fr/</x:v>
      </x:c>
      <x:c r="AA248" s="14" t="str">
        <x:v>http://127.0.0.1:8788/reference-7e4d29e1f65711.html</x:v>
      </x:c>
      <x:c r="AB248" s="14" t="str">
        <x:v>http://127.0.0.1:8788/fiche-080.html</x:v>
      </x:c>
      <x:c r="AC248" s="7" t="str">
        <x:v>Obtenir la version, la configuration, les modes, les mesures et les informations réglementaires.</x:v>
      </x:c>
      <x:c r="AD248" s="7"/>
      <x:c r="AE248" s="7" t="str"/>
    </x:row>
    <x:row r="249" ht="54" customHeight="1">
      <x:c r="A249" s="7" t="str">
        <x:v>TURBO 4 / TURBO 6</x:v>
      </x:c>
      <x:c r="B249" s="7" t="str">
        <x:v>Motorline</x:v>
      </x:c>
      <x:c r="C249" s="7" t="str">
        <x:v>MOTORLINE</x:v>
      </x:c>
      <x:c r="D249" s="7" t="str">
        <x:v>TURBO · Barrières Brushless</x:v>
      </x:c>
      <x:c r="E249" s="7" t="str">
        <x:v>Motorisation ou automatisme</x:v>
      </x:c>
      <x:c r="F249" s="7" t="str">
        <x:v>Équipement complet à confirmer</x:v>
      </x:c>
      <x:c r="G249" s="7" t="str">
        <x:v>À vérifier</x:v>
      </x:c>
      <x:c r="H249" s="7" t="str"/>
      <x:c r="I249" s="7" t="str">
        <x:v>Mode, configuration et preuves énergétiques complètes non établis pour cette référence.</x:v>
      </x:c>
      <x:c r="J249" s="7" t="str"/>
      <x:c r="K249" s="15"/>
      <x:c r="L249" s="15" t="str"/>
      <x:c r="M249" s="15"/>
      <x:c r="N249" s="15"/>
      <x:c r="O249" s="15"/>
      <x:c r="P249" s="7" t="str"/>
      <x:c r="Q249" s="15"/>
      <x:c r="R249" s="7" t="str">
        <x:f>IF(AND(ISNUMBER(K249),ISNUMBER(Q249)),IF(K249&lt;=Q249,"Valeur ≤ seuil","Valeur &gt; seuil"),"")</x:f>
      </x:c>
      <x:c r="S249" s="15"/>
      <x:c r="T249" s="7" t="str">
        <x:f>IF(AND(ISNUMBER(K249),ISNUMBER(S249)),IF(K249&lt;=S249,"Valeur ≤ seuil","Valeur &gt; seuil"),"")</x:f>
      </x:c>
      <x:c r="U249" s="7"/>
      <x:c r="V249" s="7" t="str"/>
      <x:c r="W249" s="14" t="str"/>
      <x:c r="X249" s="7" t="str"/>
      <x:c r="Y249" s="13" t="d">
        <x:v>2026-10-25T12:00:00.000Z</x:v>
      </x:c>
      <x:c r="Z249" s="14" t="str">
        <x:v>https://motorline.pt/fr/</x:v>
      </x:c>
      <x:c r="AA249" s="14" t="str">
        <x:v>http://127.0.0.1:8788/reference-1a10aeb310e78f.html</x:v>
      </x:c>
      <x:c r="AB249" s="14" t="str">
        <x:v>http://127.0.0.1:8788/fiche-080.html</x:v>
      </x:c>
      <x:c r="AC249" s="7" t="str">
        <x:v>Obtenir la version, la configuration, les modes, les mesures et les informations réglementaires.</x:v>
      </x:c>
      <x:c r="AD249" s="7"/>
      <x:c r="AE249" s="7" t="str"/>
    </x:row>
    <x:row r="250" ht="54" customHeight="1">
      <x:c r="A250" s="7" t="str">
        <x:v>TURBO LITE 4 / 6</x:v>
      </x:c>
      <x:c r="B250" s="7" t="str">
        <x:v>Motorline</x:v>
      </x:c>
      <x:c r="C250" s="7" t="str">
        <x:v>MOTORLINE</x:v>
      </x:c>
      <x:c r="D250" s="7" t="str">
        <x:v>TURBO · Barrières Brushless</x:v>
      </x:c>
      <x:c r="E250" s="7" t="str">
        <x:v>Motorisation ou automatisme</x:v>
      </x:c>
      <x:c r="F250" s="7" t="str">
        <x:v>Équipement complet à confirmer</x:v>
      </x:c>
      <x:c r="G250" s="7" t="str">
        <x:v>À vérifier</x:v>
      </x:c>
      <x:c r="H250" s="7" t="str"/>
      <x:c r="I250" s="7" t="str">
        <x:v>Mode, configuration et preuves énergétiques complètes non établis pour cette référence.</x:v>
      </x:c>
      <x:c r="J250" s="7" t="str"/>
      <x:c r="K250" s="15"/>
      <x:c r="L250" s="15" t="str"/>
      <x:c r="M250" s="15"/>
      <x:c r="N250" s="15"/>
      <x:c r="O250" s="15"/>
      <x:c r="P250" s="7" t="str"/>
      <x:c r="Q250" s="15"/>
      <x:c r="R250" s="7" t="str">
        <x:f>IF(AND(ISNUMBER(K250),ISNUMBER(Q250)),IF(K250&lt;=Q250,"Valeur ≤ seuil","Valeur &gt; seuil"),"")</x:f>
      </x:c>
      <x:c r="S250" s="15"/>
      <x:c r="T250" s="7" t="str">
        <x:f>IF(AND(ISNUMBER(K250),ISNUMBER(S250)),IF(K250&lt;=S250,"Valeur ≤ seuil","Valeur &gt; seuil"),"")</x:f>
      </x:c>
      <x:c r="U250" s="7"/>
      <x:c r="V250" s="7" t="str"/>
      <x:c r="W250" s="14" t="str"/>
      <x:c r="X250" s="7" t="str"/>
      <x:c r="Y250" s="13" t="d">
        <x:v>2026-10-25T12:00:00.000Z</x:v>
      </x:c>
      <x:c r="Z250" s="14" t="str">
        <x:v>https://motorline.pt/fr/</x:v>
      </x:c>
      <x:c r="AA250" s="14" t="str">
        <x:v>http://127.0.0.1:8788/reference-fff53f5e7513ef.html</x:v>
      </x:c>
      <x:c r="AB250" s="14" t="str">
        <x:v>http://127.0.0.1:8788/fiche-080.html</x:v>
      </x:c>
      <x:c r="AC250" s="7" t="str">
        <x:v>Obtenir la version, la configuration, les modes, les mesures et les informations réglementaires.</x:v>
      </x:c>
      <x:c r="AD250" s="7"/>
      <x:c r="AE250" s="7" t="str"/>
    </x:row>
    <x:row r="251" ht="54" customHeight="1">
      <x:c r="A251" s="7" t="str">
        <x:v>ZUMA BL INOX</x:v>
      </x:c>
      <x:c r="B251" s="7" t="str">
        <x:v>Motorline</x:v>
      </x:c>
      <x:c r="C251" s="7" t="str">
        <x:v>MOTORLINE</x:v>
      </x:c>
      <x:c r="D251" s="7" t="str">
        <x:v>ZUMA BL · Passages de 4 à 8 mètres</x:v>
      </x:c>
      <x:c r="E251" s="7" t="str">
        <x:v>Nature à préciser</x:v>
      </x:c>
      <x:c r="F251" s="7" t="str">
        <x:v>Périmètre à confirmer</x:v>
      </x:c>
      <x:c r="G251" s="7" t="str">
        <x:v>À vérifier</x:v>
      </x:c>
      <x:c r="H251" s="7" t="str"/>
      <x:c r="I251" s="7" t="str">
        <x:v>Mode, configuration et preuves énergétiques complètes non établis pour cette référence.</x:v>
      </x:c>
      <x:c r="J251" s="7" t="str"/>
      <x:c r="K251" s="15"/>
      <x:c r="L251" s="15" t="str"/>
      <x:c r="M251" s="15"/>
      <x:c r="N251" s="15"/>
      <x:c r="O251" s="15"/>
      <x:c r="P251" s="7" t="str"/>
      <x:c r="Q251" s="15"/>
      <x:c r="R251" s="7" t="str">
        <x:f>IF(AND(ISNUMBER(K251),ISNUMBER(Q251)),IF(K251&lt;=Q251,"Valeur ≤ seuil","Valeur &gt; seuil"),"")</x:f>
      </x:c>
      <x:c r="S251" s="15"/>
      <x:c r="T251" s="7" t="str">
        <x:f>IF(AND(ISNUMBER(K251),ISNUMBER(S251)),IF(K251&lt;=S251,"Valeur ≤ seuil","Valeur &gt; seuil"),"")</x:f>
      </x:c>
      <x:c r="U251" s="7"/>
      <x:c r="V251" s="7" t="str"/>
      <x:c r="W251" s="14" t="str"/>
      <x:c r="X251" s="7" t="str"/>
      <x:c r="Y251" s="13" t="d">
        <x:v>2026-10-25T12:00:00.000Z</x:v>
      </x:c>
      <x:c r="Z251" s="14" t="str">
        <x:v>https://motorline.pt/fr/</x:v>
      </x:c>
      <x:c r="AA251" s="14" t="str">
        <x:v>http://127.0.0.1:8788/reference-41e6bcfa6b15f0.html</x:v>
      </x:c>
      <x:c r="AB251" s="14" t="str">
        <x:v>http://127.0.0.1:8788/fiche-081.html</x:v>
      </x:c>
      <x:c r="AC251" s="7" t="str">
        <x:v>Obtenir la version, la configuration, les modes, les mesures et les informations réglementaires.</x:v>
      </x:c>
      <x:c r="AD251" s="7"/>
      <x:c r="AE251" s="7" t="str"/>
    </x:row>
    <x:row r="252" ht="54" customHeight="1">
      <x:c r="A252" s="7" t="str">
        <x:v>ZUMA BL4 / BL6</x:v>
      </x:c>
      <x:c r="B252" s="7" t="str">
        <x:v>Motorline</x:v>
      </x:c>
      <x:c r="C252" s="7" t="str">
        <x:v>MOTORLINE</x:v>
      </x:c>
      <x:c r="D252" s="7" t="str">
        <x:v>ZUMA BL · Passages de 4 à 8 mètres</x:v>
      </x:c>
      <x:c r="E252" s="7" t="str">
        <x:v>Nature à préciser</x:v>
      </x:c>
      <x:c r="F252" s="7" t="str">
        <x:v>Périmètre à confirmer</x:v>
      </x:c>
      <x:c r="G252" s="7" t="str">
        <x:v>À vérifier</x:v>
      </x:c>
      <x:c r="H252" s="7" t="str"/>
      <x:c r="I252" s="7" t="str">
        <x:v>Mode, configuration et preuves énergétiques complètes non établis pour cette référence.</x:v>
      </x:c>
      <x:c r="J252" s="7" t="str"/>
      <x:c r="K252" s="15"/>
      <x:c r="L252" s="15" t="str"/>
      <x:c r="M252" s="15"/>
      <x:c r="N252" s="15"/>
      <x:c r="O252" s="15"/>
      <x:c r="P252" s="7" t="str"/>
      <x:c r="Q252" s="15"/>
      <x:c r="R252" s="7" t="str">
        <x:f>IF(AND(ISNUMBER(K252),ISNUMBER(Q252)),IF(K252&lt;=Q252,"Valeur ≤ seuil","Valeur &gt; seuil"),"")</x:f>
      </x:c>
      <x:c r="S252" s="15"/>
      <x:c r="T252" s="7" t="str">
        <x:f>IF(AND(ISNUMBER(K252),ISNUMBER(S252)),IF(K252&lt;=S252,"Valeur ≤ seuil","Valeur &gt; seuil"),"")</x:f>
      </x:c>
      <x:c r="U252" s="7"/>
      <x:c r="V252" s="7" t="str"/>
      <x:c r="W252" s="14" t="str"/>
      <x:c r="X252" s="7" t="str"/>
      <x:c r="Y252" s="13" t="d">
        <x:v>2026-10-25T12:00:00.000Z</x:v>
      </x:c>
      <x:c r="Z252" s="14" t="str">
        <x:v>https://motorline.pt/fr/</x:v>
      </x:c>
      <x:c r="AA252" s="14" t="str">
        <x:v>http://127.0.0.1:8788/reference-8550216d1f2192.html</x:v>
      </x:c>
      <x:c r="AB252" s="14" t="str">
        <x:v>http://127.0.0.1:8788/fiche-081.html</x:v>
      </x:c>
      <x:c r="AC252" s="7" t="str">
        <x:v>Obtenir la version, la configuration, les modes, les mesures et les informations réglementaires.</x:v>
      </x:c>
      <x:c r="AD252" s="7"/>
      <x:c r="AE252" s="7" t="str"/>
    </x:row>
    <x:row r="253" ht="54" customHeight="1">
      <x:c r="A253" s="7" t="str">
        <x:v>ZUMA BL8</x:v>
      </x:c>
      <x:c r="B253" s="7" t="str">
        <x:v>Motorline</x:v>
      </x:c>
      <x:c r="C253" s="7" t="str">
        <x:v>MOTORLINE</x:v>
      </x:c>
      <x:c r="D253" s="7" t="str">
        <x:v>ZUMA BL · Passages de 4 à 8 mètres</x:v>
      </x:c>
      <x:c r="E253" s="7" t="str">
        <x:v>Nature à préciser</x:v>
      </x:c>
      <x:c r="F253" s="7" t="str">
        <x:v>Périmètre à confirmer</x:v>
      </x:c>
      <x:c r="G253" s="7" t="str">
        <x:v>À vérifier</x:v>
      </x:c>
      <x:c r="H253" s="7" t="str"/>
      <x:c r="I253" s="7" t="str">
        <x:v>Mode, configuration et preuves énergétiques complètes non établis pour cette référence.</x:v>
      </x:c>
      <x:c r="J253" s="7" t="str"/>
      <x:c r="K253" s="15"/>
      <x:c r="L253" s="15" t="str"/>
      <x:c r="M253" s="15"/>
      <x:c r="N253" s="15"/>
      <x:c r="O253" s="15"/>
      <x:c r="P253" s="7" t="str"/>
      <x:c r="Q253" s="15"/>
      <x:c r="R253" s="7" t="str">
        <x:f>IF(AND(ISNUMBER(K253),ISNUMBER(Q253)),IF(K253&lt;=Q253,"Valeur ≤ seuil","Valeur &gt; seuil"),"")</x:f>
      </x:c>
      <x:c r="S253" s="15"/>
      <x:c r="T253" s="7" t="str">
        <x:f>IF(AND(ISNUMBER(K253),ISNUMBER(S253)),IF(K253&lt;=S253,"Valeur ≤ seuil","Valeur &gt; seuil"),"")</x:f>
      </x:c>
      <x:c r="U253" s="7"/>
      <x:c r="V253" s="7" t="str"/>
      <x:c r="W253" s="14" t="str"/>
      <x:c r="X253" s="7" t="str"/>
      <x:c r="Y253" s="13" t="d">
        <x:v>2026-10-25T12:00:00.000Z</x:v>
      </x:c>
      <x:c r="Z253" s="14" t="str">
        <x:v>https://motorline.pt/fr/</x:v>
      </x:c>
      <x:c r="AA253" s="14" t="str">
        <x:v>http://127.0.0.1:8788/reference-4768b60628a27d.html</x:v>
      </x:c>
      <x:c r="AB253" s="14" t="str">
        <x:v>http://127.0.0.1:8788/fiche-081.html</x:v>
      </x:c>
      <x:c r="AC253" s="7" t="str">
        <x:v>Obtenir la version, la configuration, les modes, les mesures et les informations réglementaires.</x:v>
      </x:c>
      <x:c r="AD253" s="7"/>
      <x:c r="AE253" s="7" t="str"/>
    </x:row>
    <x:row r="254" ht="54" customHeight="1">
      <x:c r="A254" s="7" t="str">
        <x:v>KSIGMA BL A</x:v>
      </x:c>
      <x:c r="B254" s="7" t="str">
        <x:v>Motorline</x:v>
      </x:c>
      <x:c r="C254" s="7" t="str">
        <x:v>MOTORLINE</x:v>
      </x:c>
      <x:c r="D254" s="7" t="str">
        <x:v>SIGMA BL · Barrières et lisses spécifiques</x:v>
      </x:c>
      <x:c r="E254" s="7" t="str">
        <x:v>Motorisation ou automatisme</x:v>
      </x:c>
      <x:c r="F254" s="7" t="str">
        <x:v>Équipement complet à confirmer</x:v>
      </x:c>
      <x:c r="G254" s="7" t="str">
        <x:v>À vérifier</x:v>
      </x:c>
      <x:c r="H254" s="7" t="str"/>
      <x:c r="I254" s="7" t="str">
        <x:v>Mode, configuration et preuves énergétiques complètes non établis pour cette référence.</x:v>
      </x:c>
      <x:c r="J254" s="7" t="str"/>
      <x:c r="K254" s="15"/>
      <x:c r="L254" s="15" t="str"/>
      <x:c r="M254" s="15"/>
      <x:c r="N254" s="15"/>
      <x:c r="O254" s="15"/>
      <x:c r="P254" s="7" t="str"/>
      <x:c r="Q254" s="15"/>
      <x:c r="R254" s="7" t="str">
        <x:f>IF(AND(ISNUMBER(K254),ISNUMBER(Q254)),IF(K254&lt;=Q254,"Valeur ≤ seuil","Valeur &gt; seuil"),"")</x:f>
      </x:c>
      <x:c r="S254" s="15"/>
      <x:c r="T254" s="7" t="str">
        <x:f>IF(AND(ISNUMBER(K254),ISNUMBER(S254)),IF(K254&lt;=S254,"Valeur ≤ seuil","Valeur &gt; seuil"),"")</x:f>
      </x:c>
      <x:c r="U254" s="7"/>
      <x:c r="V254" s="7" t="str"/>
      <x:c r="W254" s="14" t="str"/>
      <x:c r="X254" s="7" t="str"/>
      <x:c r="Y254" s="13" t="d">
        <x:v>2026-10-25T12:00:00.000Z</x:v>
      </x:c>
      <x:c r="Z254" s="14" t="str">
        <x:v>https://motorline.pt/fr/</x:v>
      </x:c>
      <x:c r="AA254" s="14" t="str">
        <x:v>http://127.0.0.1:8788/reference-8a7a32c3b9ec95.html</x:v>
      </x:c>
      <x:c r="AB254" s="14" t="str">
        <x:v>http://127.0.0.1:8788/fiche-082.html</x:v>
      </x:c>
      <x:c r="AC254" s="7" t="str">
        <x:v>Obtenir la version, la configuration, les modes, les mesures et les informations réglementaires.</x:v>
      </x:c>
      <x:c r="AD254" s="7"/>
      <x:c r="AE254" s="7" t="str"/>
    </x:row>
    <x:row r="255" ht="54" customHeight="1">
      <x:c r="A255" s="7" t="str">
        <x:v>KSIGMA BL S5</x:v>
      </x:c>
      <x:c r="B255" s="7" t="str">
        <x:v>Motorline</x:v>
      </x:c>
      <x:c r="C255" s="7" t="str">
        <x:v>MOTORLINE</x:v>
      </x:c>
      <x:c r="D255" s="7" t="str">
        <x:v>SIGMA BL · Barrières et lisses spécifiques</x:v>
      </x:c>
      <x:c r="E255" s="7" t="str">
        <x:v>Motorisation ou automatisme</x:v>
      </x:c>
      <x:c r="F255" s="7" t="str">
        <x:v>Équipement complet à confirmer</x:v>
      </x:c>
      <x:c r="G255" s="7" t="str">
        <x:v>À vérifier</x:v>
      </x:c>
      <x:c r="H255" s="7" t="str"/>
      <x:c r="I255" s="7" t="str">
        <x:v>Mode, configuration et preuves énergétiques complètes non établis pour cette référence.</x:v>
      </x:c>
      <x:c r="J255" s="7" t="str"/>
      <x:c r="K255" s="15"/>
      <x:c r="L255" s="15" t="str"/>
      <x:c r="M255" s="15"/>
      <x:c r="N255" s="15"/>
      <x:c r="O255" s="15"/>
      <x:c r="P255" s="7" t="str"/>
      <x:c r="Q255" s="15"/>
      <x:c r="R255" s="7" t="str">
        <x:f>IF(AND(ISNUMBER(K255),ISNUMBER(Q255)),IF(K255&lt;=Q255,"Valeur ≤ seuil","Valeur &gt; seuil"),"")</x:f>
      </x:c>
      <x:c r="S255" s="15"/>
      <x:c r="T255" s="7" t="str">
        <x:f>IF(AND(ISNUMBER(K255),ISNUMBER(S255)),IF(K255&lt;=S255,"Valeur ≤ seuil","Valeur &gt; seuil"),"")</x:f>
      </x:c>
      <x:c r="U255" s="7"/>
      <x:c r="V255" s="7" t="str"/>
      <x:c r="W255" s="14" t="str"/>
      <x:c r="X255" s="7" t="str"/>
      <x:c r="Y255" s="13" t="d">
        <x:v>2026-10-25T12:00:00.000Z</x:v>
      </x:c>
      <x:c r="Z255" s="14" t="str">
        <x:v>https://motorline.pt/fr/</x:v>
      </x:c>
      <x:c r="AA255" s="14" t="str">
        <x:v>http://127.0.0.1:8788/reference-ddc8f529c96760.html</x:v>
      </x:c>
      <x:c r="AB255" s="14" t="str">
        <x:v>http://127.0.0.1:8788/fiche-082.html</x:v>
      </x:c>
      <x:c r="AC255" s="7" t="str">
        <x:v>Obtenir la version, la configuration, les modes, les mesures et les informations réglementaires.</x:v>
      </x:c>
      <x:c r="AD255" s="7"/>
      <x:c r="AE255" s="7" t="str"/>
    </x:row>
    <x:row r="256" ht="54" customHeight="1">
      <x:c r="A256" s="7" t="str">
        <x:v>SIGMA BL4 / BL6</x:v>
      </x:c>
      <x:c r="B256" s="7" t="str">
        <x:v>Motorline</x:v>
      </x:c>
      <x:c r="C256" s="7" t="str">
        <x:v>MOTORLINE</x:v>
      </x:c>
      <x:c r="D256" s="7" t="str">
        <x:v>SIGMA BL · Barrières et lisses spécifiques</x:v>
      </x:c>
      <x:c r="E256" s="7" t="str">
        <x:v>Motorisation ou automatisme</x:v>
      </x:c>
      <x:c r="F256" s="7" t="str">
        <x:v>Équipement complet à confirmer</x:v>
      </x:c>
      <x:c r="G256" s="7" t="str">
        <x:v>À vérifier</x:v>
      </x:c>
      <x:c r="H256" s="7" t="str"/>
      <x:c r="I256" s="7" t="str">
        <x:v>Mode, configuration et preuves énergétiques complètes non établis pour cette référence.</x:v>
      </x:c>
      <x:c r="J256" s="7" t="str"/>
      <x:c r="K256" s="15"/>
      <x:c r="L256" s="15" t="str"/>
      <x:c r="M256" s="15"/>
      <x:c r="N256" s="15"/>
      <x:c r="O256" s="15"/>
      <x:c r="P256" s="7" t="str"/>
      <x:c r="Q256" s="15"/>
      <x:c r="R256" s="7" t="str">
        <x:f>IF(AND(ISNUMBER(K256),ISNUMBER(Q256)),IF(K256&lt;=Q256,"Valeur ≤ seuil","Valeur &gt; seuil"),"")</x:f>
      </x:c>
      <x:c r="S256" s="15"/>
      <x:c r="T256" s="7" t="str">
        <x:f>IF(AND(ISNUMBER(K256),ISNUMBER(S256)),IF(K256&lt;=S256,"Valeur ≤ seuil","Valeur &gt; seuil"),"")</x:f>
      </x:c>
      <x:c r="U256" s="7"/>
      <x:c r="V256" s="7" t="str"/>
      <x:c r="W256" s="14" t="str"/>
      <x:c r="X256" s="7" t="str"/>
      <x:c r="Y256" s="13" t="d">
        <x:v>2026-10-25T12:00:00.000Z</x:v>
      </x:c>
      <x:c r="Z256" s="14" t="str">
        <x:v>https://motorline.pt/fr/</x:v>
      </x:c>
      <x:c r="AA256" s="14" t="str">
        <x:v>http://127.0.0.1:8788/reference-8fdddd74b59fea.html</x:v>
      </x:c>
      <x:c r="AB256" s="14" t="str">
        <x:v>http://127.0.0.1:8788/fiche-082.html</x:v>
      </x:c>
      <x:c r="AC256" s="7" t="str">
        <x:v>Obtenir la version, la configuration, les modes, les mesures et les informations réglementaires.</x:v>
      </x:c>
      <x:c r="AD256" s="7"/>
      <x:c r="AE256" s="7" t="str"/>
    </x:row>
    <x:row r="257" ht="54" customHeight="1">
      <x:c r="A257" s="7" t="str">
        <x:v>BRFIXSD</x:v>
      </x:c>
      <x:c r="B257" s="7" t="str">
        <x:v>Motorline</x:v>
      </x:c>
      <x:c r="C257" s="7" t="str">
        <x:v>MOTORLINE</x:v>
      </x:c>
      <x:c r="D257" s="7" t="str">
        <x:v>Barrières · Fixations et signalisation</x:v>
      </x:c>
      <x:c r="E257" s="7" t="str">
        <x:v>Composant électronique ou sensible</x:v>
      </x:c>
      <x:c r="F257" s="7" t="str">
        <x:v>Composant à évaluer dans l’ensemble</x:v>
      </x:c>
      <x:c r="G257" s="7" t="str">
        <x:v>À vérifier</x:v>
      </x:c>
      <x:c r="H257" s="7" t="str"/>
      <x:c r="I257" s="7" t="str">
        <x:v>La fiche de ce composant ne documente pas les modes de la motorisation complète.</x:v>
      </x:c>
      <x:c r="J257" s="7" t="str"/>
      <x:c r="K257" s="15"/>
      <x:c r="L257" s="15" t="str"/>
      <x:c r="M257" s="15"/>
      <x:c r="N257" s="15"/>
      <x:c r="O257" s="15"/>
      <x:c r="P257" s="7" t="str"/>
      <x:c r="Q257" s="15"/>
      <x:c r="R257" s="7" t="str">
        <x:f>IF(AND(ISNUMBER(K257),ISNUMBER(Q257)),IF(K257&lt;=Q257,"Valeur ≤ seuil","Valeur &gt; seuil"),"")</x:f>
      </x:c>
      <x:c r="S257" s="15"/>
      <x:c r="T257" s="7" t="str">
        <x:f>IF(AND(ISNUMBER(K257),ISNUMBER(S257)),IF(K257&lt;=S257,"Valeur ≤ seuil","Valeur &gt; seuil"),"")</x:f>
      </x:c>
      <x:c r="U257" s="7"/>
      <x:c r="V257" s="7" t="str"/>
      <x:c r="W257" s="14" t="str"/>
      <x:c r="X257" s="7" t="str"/>
      <x:c r="Y257" s="13" t="d">
        <x:v>2026-10-25T12:00:00.000Z</x:v>
      </x:c>
      <x:c r="Z257" s="14" t="str">
        <x:v>https://motorline.pt/fr/</x:v>
      </x:c>
      <x:c r="AA257" s="14" t="str">
        <x:v>http://127.0.0.1:8788/reference-775456dcc58941.html</x:v>
      </x:c>
      <x:c r="AB257" s="14" t="str">
        <x:v>http://127.0.0.1:8788/fiche-083.html</x:v>
      </x:c>
      <x:c r="AC257" s="7" t="str">
        <x:v>Obtenir la version, la configuration, les modes, les mesures et les informations réglementaires.</x:v>
      </x:c>
      <x:c r="AD257" s="7"/>
      <x:c r="AE257" s="7" t="str"/>
    </x:row>
    <x:row r="258" ht="54" customHeight="1">
      <x:c r="A258" s="7" t="str">
        <x:v>MC90BL-BR-SIG-ZUM</x:v>
      </x:c>
      <x:c r="B258" s="7" t="str">
        <x:v>Motorline</x:v>
      </x:c>
      <x:c r="C258" s="7" t="str">
        <x:v>MOTORLINE</x:v>
      </x:c>
      <x:c r="D258" s="7" t="str">
        <x:v>Barrières · Fixations et signalisation</x:v>
      </x:c>
      <x:c r="E258" s="7" t="str">
        <x:v>Composant électronique ou sensible</x:v>
      </x:c>
      <x:c r="F258" s="7" t="str">
        <x:v>Composant à évaluer dans l’ensemble</x:v>
      </x:c>
      <x:c r="G258" s="7" t="str">
        <x:v>À vérifier</x:v>
      </x:c>
      <x:c r="H258" s="7" t="str"/>
      <x:c r="I258" s="7" t="str">
        <x:v>La fiche de ce composant ne documente pas les modes de la motorisation complète.</x:v>
      </x:c>
      <x:c r="J258" s="7" t="str"/>
      <x:c r="K258" s="15"/>
      <x:c r="L258" s="15" t="str"/>
      <x:c r="M258" s="15"/>
      <x:c r="N258" s="15"/>
      <x:c r="O258" s="15"/>
      <x:c r="P258" s="7" t="str"/>
      <x:c r="Q258" s="15"/>
      <x:c r="R258" s="7" t="str">
        <x:f>IF(AND(ISNUMBER(K258),ISNUMBER(Q258)),IF(K258&lt;=Q258,"Valeur ≤ seuil","Valeur &gt; seuil"),"")</x:f>
      </x:c>
      <x:c r="S258" s="15"/>
      <x:c r="T258" s="7" t="str">
        <x:f>IF(AND(ISNUMBER(K258),ISNUMBER(S258)),IF(K258&lt;=S258,"Valeur ≤ seuil","Valeur &gt; seuil"),"")</x:f>
      </x:c>
      <x:c r="U258" s="7"/>
      <x:c r="V258" s="7" t="str"/>
      <x:c r="W258" s="14" t="str"/>
      <x:c r="X258" s="7" t="str"/>
      <x:c r="Y258" s="13" t="d">
        <x:v>2026-10-25T12:00:00.000Z</x:v>
      </x:c>
      <x:c r="Z258" s="14" t="str">
        <x:v>https://motorline.pt/fr/</x:v>
      </x:c>
      <x:c r="AA258" s="14" t="str">
        <x:v>http://127.0.0.1:8788/reference-f0372acbc65406.html</x:v>
      </x:c>
      <x:c r="AB258" s="14" t="str">
        <x:v>http://127.0.0.1:8788/fiche-083.html</x:v>
      </x:c>
      <x:c r="AC258" s="7" t="str">
        <x:v>Obtenir la version, la configuration, les modes, les mesures et les informations réglementaires.</x:v>
      </x:c>
      <x:c r="AD258" s="7"/>
      <x:c r="AE258" s="7" t="str"/>
    </x:row>
    <x:row r="259" ht="54" customHeight="1">
      <x:c r="A259" s="7" t="str">
        <x:v>MM90-RGB / MSC50</x:v>
      </x:c>
      <x:c r="B259" s="7" t="str">
        <x:v>Motorline</x:v>
      </x:c>
      <x:c r="C259" s="7" t="str">
        <x:v>MOTORLINE</x:v>
      </x:c>
      <x:c r="D259" s="7" t="str">
        <x:v>Barrières · Fixations et signalisation</x:v>
      </x:c>
      <x:c r="E259" s="7" t="str">
        <x:v>Composant électronique ou sensible</x:v>
      </x:c>
      <x:c r="F259" s="7" t="str">
        <x:v>Composant à évaluer dans l’ensemble</x:v>
      </x:c>
      <x:c r="G259" s="7" t="str">
        <x:v>À vérifier</x:v>
      </x:c>
      <x:c r="H259" s="7" t="str"/>
      <x:c r="I259" s="7" t="str">
        <x:v>La fiche de ce composant ne documente pas les modes de la motorisation complète.</x:v>
      </x:c>
      <x:c r="J259" s="7" t="str"/>
      <x:c r="K259" s="15"/>
      <x:c r="L259" s="15" t="str"/>
      <x:c r="M259" s="15"/>
      <x:c r="N259" s="15"/>
      <x:c r="O259" s="15"/>
      <x:c r="P259" s="7" t="str"/>
      <x:c r="Q259" s="15"/>
      <x:c r="R259" s="7" t="str">
        <x:f>IF(AND(ISNUMBER(K259),ISNUMBER(Q259)),IF(K259&lt;=Q259,"Valeur ≤ seuil","Valeur &gt; seuil"),"")</x:f>
      </x:c>
      <x:c r="S259" s="15"/>
      <x:c r="T259" s="7" t="str">
        <x:f>IF(AND(ISNUMBER(K259),ISNUMBER(S259)),IF(K259&lt;=S259,"Valeur ≤ seuil","Valeur &gt; seuil"),"")</x:f>
      </x:c>
      <x:c r="U259" s="7"/>
      <x:c r="V259" s="7" t="str"/>
      <x:c r="W259" s="14" t="str"/>
      <x:c r="X259" s="7" t="str"/>
      <x:c r="Y259" s="13" t="d">
        <x:v>2026-10-25T12:00:00.000Z</x:v>
      </x:c>
      <x:c r="Z259" s="14" t="str">
        <x:v>https://motorline.pt/fr/</x:v>
      </x:c>
      <x:c r="AA259" s="14" t="str">
        <x:v>http://127.0.0.1:8788/reference-597e4dfff7d407.html</x:v>
      </x:c>
      <x:c r="AB259" s="14" t="str">
        <x:v>http://127.0.0.1:8788/fiche-083.html</x:v>
      </x:c>
      <x:c r="AC259" s="7" t="str">
        <x:v>Obtenir la version, la configuration, les modes, les mesures et les informations réglementaires.</x:v>
      </x:c>
      <x:c r="AD259" s="7"/>
      <x:c r="AE259" s="7" t="str"/>
    </x:row>
    <x:row r="260" ht="54" customHeight="1">
      <x:c r="A260" s="7" t="str">
        <x:v>ZUM75HTSL / SIG75HT</x:v>
      </x:c>
      <x:c r="B260" s="7" t="str">
        <x:v>Motorline</x:v>
      </x:c>
      <x:c r="C260" s="7" t="str">
        <x:v>MOTORLINE</x:v>
      </x:c>
      <x:c r="D260" s="7" t="str">
        <x:v>Barrières · Fixations et signalisation</x:v>
      </x:c>
      <x:c r="E260" s="7" t="str">
        <x:v>Composant électronique ou sensible</x:v>
      </x:c>
      <x:c r="F260" s="7" t="str">
        <x:v>Composant à évaluer dans l’ensemble</x:v>
      </x:c>
      <x:c r="G260" s="7" t="str">
        <x:v>À vérifier</x:v>
      </x:c>
      <x:c r="H260" s="7" t="str"/>
      <x:c r="I260" s="7" t="str">
        <x:v>La fiche de ce composant ne documente pas les modes de la motorisation complète.</x:v>
      </x:c>
      <x:c r="J260" s="7" t="str"/>
      <x:c r="K260" s="15"/>
      <x:c r="L260" s="15" t="str"/>
      <x:c r="M260" s="15"/>
      <x:c r="N260" s="15"/>
      <x:c r="O260" s="15"/>
      <x:c r="P260" s="7" t="str"/>
      <x:c r="Q260" s="15"/>
      <x:c r="R260" s="7" t="str">
        <x:f>IF(AND(ISNUMBER(K260),ISNUMBER(Q260)),IF(K260&lt;=Q260,"Valeur ≤ seuil","Valeur &gt; seuil"),"")</x:f>
      </x:c>
      <x:c r="S260" s="15"/>
      <x:c r="T260" s="7" t="str">
        <x:f>IF(AND(ISNUMBER(K260),ISNUMBER(S260)),IF(K260&lt;=S260,"Valeur ≤ seuil","Valeur &gt; seuil"),"")</x:f>
      </x:c>
      <x:c r="U260" s="7"/>
      <x:c r="V260" s="7" t="str"/>
      <x:c r="W260" s="14" t="str"/>
      <x:c r="X260" s="7" t="str"/>
      <x:c r="Y260" s="13" t="d">
        <x:v>2026-10-25T12:00:00.000Z</x:v>
      </x:c>
      <x:c r="Z260" s="14" t="str">
        <x:v>https://motorline.pt/fr/</x:v>
      </x:c>
      <x:c r="AA260" s="14" t="str">
        <x:v>http://127.0.0.1:8788/reference-f530be5be80f99.html</x:v>
      </x:c>
      <x:c r="AB260" s="14" t="str">
        <x:v>http://127.0.0.1:8788/fiche-083.html</x:v>
      </x:c>
      <x:c r="AC260" s="7" t="str">
        <x:v>Obtenir la version, la configuration, les modes, les mesures et les informations réglementaires.</x:v>
      </x:c>
      <x:c r="AD260" s="7"/>
      <x:c r="AE260" s="7" t="str"/>
    </x:row>
    <x:row r="261" ht="54" customHeight="1">
      <x:c r="A261" s="7" t="str">
        <x:v>CHAINLIFT</x:v>
      </x:c>
      <x:c r="B261" s="7" t="str">
        <x:v>Motorline</x:v>
      </x:c>
      <x:c r="C261" s="7" t="str">
        <x:v>MOTORLINE</x:v>
      </x:c>
      <x:c r="D261" s="7" t="str">
        <x:v>CHAINLIFT et MPIE · Filtrage des accès</x:v>
      </x:c>
      <x:c r="E261" s="7" t="str">
        <x:v>Nature à préciser</x:v>
      </x:c>
      <x:c r="F261" s="7" t="str">
        <x:v>Périmètre à confirmer</x:v>
      </x:c>
      <x:c r="G261" s="7" t="str">
        <x:v>À vérifier</x:v>
      </x:c>
      <x:c r="H261" s="7" t="str"/>
      <x:c r="I261" s="7" t="str">
        <x:v>Mode, configuration et preuves énergétiques complètes non établis pour cette référence.</x:v>
      </x:c>
      <x:c r="J261" s="7" t="str"/>
      <x:c r="K261" s="15"/>
      <x:c r="L261" s="15" t="str"/>
      <x:c r="M261" s="15"/>
      <x:c r="N261" s="15"/>
      <x:c r="O261" s="15"/>
      <x:c r="P261" s="7" t="str"/>
      <x:c r="Q261" s="15"/>
      <x:c r="R261" s="7" t="str">
        <x:f>IF(AND(ISNUMBER(K261),ISNUMBER(Q261)),IF(K261&lt;=Q261,"Valeur ≤ seuil","Valeur &gt; seuil"),"")</x:f>
      </x:c>
      <x:c r="S261" s="15"/>
      <x:c r="T261" s="7" t="str">
        <x:f>IF(AND(ISNUMBER(K261),ISNUMBER(S261)),IF(K261&lt;=S261,"Valeur ≤ seuil","Valeur &gt; seuil"),"")</x:f>
      </x:c>
      <x:c r="U261" s="7"/>
      <x:c r="V261" s="7" t="str"/>
      <x:c r="W261" s="14" t="str"/>
      <x:c r="X261" s="7" t="str"/>
      <x:c r="Y261" s="13" t="d">
        <x:v>2026-10-25T12:00:00.000Z</x:v>
      </x:c>
      <x:c r="Z261" s="14" t="str">
        <x:v>https://motorline.pt/fr/</x:v>
      </x:c>
      <x:c r="AA261" s="14" t="str">
        <x:v>http://127.0.0.1:8788/reference-3d0f3a8fb123c0.html</x:v>
      </x:c>
      <x:c r="AB261" s="14" t="str">
        <x:v>http://127.0.0.1:8788/fiche-084.html</x:v>
      </x:c>
      <x:c r="AC261" s="7" t="str">
        <x:v>Obtenir la version, la configuration, les modes, les mesures et les informations réglementaires.</x:v>
      </x:c>
      <x:c r="AD261" s="7"/>
      <x:c r="AE261" s="7" t="str"/>
    </x:row>
    <x:row r="262" ht="54" customHeight="1">
      <x:c r="A262" s="7" t="str">
        <x:v>MPIE5 / MPIE10</x:v>
      </x:c>
      <x:c r="B262" s="7" t="str">
        <x:v>Motorline</x:v>
      </x:c>
      <x:c r="C262" s="7" t="str">
        <x:v>MOTORLINE</x:v>
      </x:c>
      <x:c r="D262" s="7" t="str">
        <x:v>CHAINLIFT et MPIE · Filtrage des accès</x:v>
      </x:c>
      <x:c r="E262" s="7" t="str">
        <x:v>Nature à préciser</x:v>
      </x:c>
      <x:c r="F262" s="7" t="str">
        <x:v>Périmètre à confirmer</x:v>
      </x:c>
      <x:c r="G262" s="7" t="str">
        <x:v>À vérifier</x:v>
      </x:c>
      <x:c r="H262" s="7" t="str"/>
      <x:c r="I262" s="7" t="str">
        <x:v>Mode, configuration et preuves énergétiques complètes non établis pour cette référence.</x:v>
      </x:c>
      <x:c r="J262" s="7" t="str"/>
      <x:c r="K262" s="15"/>
      <x:c r="L262" s="15" t="str"/>
      <x:c r="M262" s="15"/>
      <x:c r="N262" s="15"/>
      <x:c r="O262" s="15"/>
      <x:c r="P262" s="7" t="str"/>
      <x:c r="Q262" s="15"/>
      <x:c r="R262" s="7" t="str">
        <x:f>IF(AND(ISNUMBER(K262),ISNUMBER(Q262)),IF(K262&lt;=Q262,"Valeur ≤ seuil","Valeur &gt; seuil"),"")</x:f>
      </x:c>
      <x:c r="S262" s="15"/>
      <x:c r="T262" s="7" t="str">
        <x:f>IF(AND(ISNUMBER(K262),ISNUMBER(S262)),IF(K262&lt;=S262,"Valeur ≤ seuil","Valeur &gt; seuil"),"")</x:f>
      </x:c>
      <x:c r="U262" s="7"/>
      <x:c r="V262" s="7" t="str"/>
      <x:c r="W262" s="14" t="str"/>
      <x:c r="X262" s="7" t="str"/>
      <x:c r="Y262" s="13" t="d">
        <x:v>2026-10-25T12:00:00.000Z</x:v>
      </x:c>
      <x:c r="Z262" s="14" t="str">
        <x:v>https://motorline.pt/fr/</x:v>
      </x:c>
      <x:c r="AA262" s="14" t="str">
        <x:v>http://127.0.0.1:8788/reference-97e258fa4705ed.html</x:v>
      </x:c>
      <x:c r="AB262" s="14" t="str">
        <x:v>http://127.0.0.1:8788/fiche-084.html</x:v>
      </x:c>
      <x:c r="AC262" s="7" t="str">
        <x:v>Obtenir la version, la configuration, les modes, les mesures et les informations réglementaires.</x:v>
      </x:c>
      <x:c r="AD262" s="7"/>
      <x:c r="AE262" s="7" t="str"/>
    </x:row>
    <x:row r="263" ht="54" customHeight="1">
      <x:c r="A263" s="7" t="str">
        <x:v>MCS01</x:v>
      </x:c>
      <x:c r="B263" s="7" t="str">
        <x:v>Motorline</x:v>
      </x:c>
      <x:c r="C263" s="7" t="str">
        <x:v>MOTORLINE</x:v>
      </x:c>
      <x:c r="D263" s="7" t="str">
        <x:v>Feux · Gestion des flux alternés</x:v>
      </x:c>
      <x:c r="E263" s="7" t="str">
        <x:v>Nature à préciser</x:v>
      </x:c>
      <x:c r="F263" s="7" t="str">
        <x:v>Périmètre à confirmer</x:v>
      </x:c>
      <x:c r="G263" s="7" t="str">
        <x:v>À vérifier</x:v>
      </x:c>
      <x:c r="H263" s="7" t="str"/>
      <x:c r="I263" s="7" t="str">
        <x:v>Mode, configuration et preuves énergétiques complètes non établis pour cette référence.</x:v>
      </x:c>
      <x:c r="J263" s="7" t="str"/>
      <x:c r="K263" s="15"/>
      <x:c r="L263" s="15" t="str"/>
      <x:c r="M263" s="15"/>
      <x:c r="N263" s="15"/>
      <x:c r="O263" s="15"/>
      <x:c r="P263" s="7" t="str"/>
      <x:c r="Q263" s="15"/>
      <x:c r="R263" s="7" t="str">
        <x:f>IF(AND(ISNUMBER(K263),ISNUMBER(Q263)),IF(K263&lt;=Q263,"Valeur ≤ seuil","Valeur &gt; seuil"),"")</x:f>
      </x:c>
      <x:c r="S263" s="15"/>
      <x:c r="T263" s="7" t="str">
        <x:f>IF(AND(ISNUMBER(K263),ISNUMBER(S263)),IF(K263&lt;=S263,"Valeur ≤ seuil","Valeur &gt; seuil"),"")</x:f>
      </x:c>
      <x:c r="U263" s="7"/>
      <x:c r="V263" s="7" t="str"/>
      <x:c r="W263" s="14" t="str"/>
      <x:c r="X263" s="7" t="str"/>
      <x:c r="Y263" s="13" t="d">
        <x:v>2026-10-25T12:00:00.000Z</x:v>
      </x:c>
      <x:c r="Z263" s="14" t="str">
        <x:v>https://motorline.pt/fr/</x:v>
      </x:c>
      <x:c r="AA263" s="14" t="str">
        <x:v>http://127.0.0.1:8788/reference-f160308ed6843d.html</x:v>
      </x:c>
      <x:c r="AB263" s="14" t="str">
        <x:v>http://127.0.0.1:8788/fiche-085.html</x:v>
      </x:c>
      <x:c r="AC263" s="7" t="str">
        <x:v>Obtenir la version, la configuration, les modes, les mesures et les informations réglementaires.</x:v>
      </x:c>
      <x:c r="AD263" s="7"/>
      <x:c r="AE263" s="7" t="str"/>
    </x:row>
    <x:row r="264" ht="54" customHeight="1">
      <x:c r="A264" s="7" t="str">
        <x:v>MS01-230V / MS01-24V</x:v>
      </x:c>
      <x:c r="B264" s="7" t="str">
        <x:v>Motorline</x:v>
      </x:c>
      <x:c r="C264" s="7" t="str">
        <x:v>MOTORLINE</x:v>
      </x:c>
      <x:c r="D264" s="7" t="str">
        <x:v>Feux · Gestion des flux alternés</x:v>
      </x:c>
      <x:c r="E264" s="7" t="str">
        <x:v>Nature à préciser</x:v>
      </x:c>
      <x:c r="F264" s="7" t="str">
        <x:v>Périmètre à confirmer</x:v>
      </x:c>
      <x:c r="G264" s="7" t="str">
        <x:v>À vérifier</x:v>
      </x:c>
      <x:c r="H264" s="7" t="str"/>
      <x:c r="I264" s="7" t="str">
        <x:v>Mode, configuration et preuves énergétiques complètes non établis pour cette référence.</x:v>
      </x:c>
      <x:c r="J264" s="7" t="str"/>
      <x:c r="K264" s="15"/>
      <x:c r="L264" s="15" t="str"/>
      <x:c r="M264" s="15"/>
      <x:c r="N264" s="15"/>
      <x:c r="O264" s="15"/>
      <x:c r="P264" s="7" t="str"/>
      <x:c r="Q264" s="15"/>
      <x:c r="R264" s="7" t="str">
        <x:f>IF(AND(ISNUMBER(K264),ISNUMBER(Q264)),IF(K264&lt;=Q264,"Valeur ≤ seuil","Valeur &gt; seuil"),"")</x:f>
      </x:c>
      <x:c r="S264" s="15"/>
      <x:c r="T264" s="7" t="str">
        <x:f>IF(AND(ISNUMBER(K264),ISNUMBER(S264)),IF(K264&lt;=S264,"Valeur ≤ seuil","Valeur &gt; seuil"),"")</x:f>
      </x:c>
      <x:c r="U264" s="7"/>
      <x:c r="V264" s="7" t="str"/>
      <x:c r="W264" s="14" t="str"/>
      <x:c r="X264" s="7" t="str"/>
      <x:c r="Y264" s="13" t="d">
        <x:v>2026-10-25T12:00:00.000Z</x:v>
      </x:c>
      <x:c r="Z264" s="14" t="str">
        <x:v>https://motorline.pt/fr/</x:v>
      </x:c>
      <x:c r="AA264" s="14" t="str">
        <x:v>http://127.0.0.1:8788/reference-ae3ebeb54da20b.html</x:v>
      </x:c>
      <x:c r="AB264" s="14" t="str">
        <x:v>http://127.0.0.1:8788/fiche-085.html</x:v>
      </x:c>
      <x:c r="AC264" s="7" t="str">
        <x:v>Obtenir la version, la configuration, les modes, les mesures et les informations réglementaires.</x:v>
      </x:c>
      <x:c r="AD264" s="7"/>
      <x:c r="AE264" s="7" t="str"/>
    </x:row>
    <x:row r="265" ht="54" customHeight="1">
      <x:c r="A265" s="7" t="str">
        <x:v>MS03-230V / MS03-24V</x:v>
      </x:c>
      <x:c r="B265" s="7" t="str">
        <x:v>Motorline</x:v>
      </x:c>
      <x:c r="C265" s="7" t="str">
        <x:v>MOTORLINE</x:v>
      </x:c>
      <x:c r="D265" s="7" t="str">
        <x:v>Feux · Gestion des flux alternés</x:v>
      </x:c>
      <x:c r="E265" s="7" t="str">
        <x:v>Nature à préciser</x:v>
      </x:c>
      <x:c r="F265" s="7" t="str">
        <x:v>Périmètre à confirmer</x:v>
      </x:c>
      <x:c r="G265" s="7" t="str">
        <x:v>À vérifier</x:v>
      </x:c>
      <x:c r="H265" s="7" t="str"/>
      <x:c r="I265" s="7" t="str">
        <x:v>Mode, configuration et preuves énergétiques complètes non établis pour cette référence.</x:v>
      </x:c>
      <x:c r="J265" s="7" t="str"/>
      <x:c r="K265" s="15"/>
      <x:c r="L265" s="15" t="str"/>
      <x:c r="M265" s="15"/>
      <x:c r="N265" s="15"/>
      <x:c r="O265" s="15"/>
      <x:c r="P265" s="7" t="str"/>
      <x:c r="Q265" s="15"/>
      <x:c r="R265" s="7" t="str">
        <x:f>IF(AND(ISNUMBER(K265),ISNUMBER(Q265)),IF(K265&lt;=Q265,"Valeur ≤ seuil","Valeur &gt; seuil"),"")</x:f>
      </x:c>
      <x:c r="S265" s="15"/>
      <x:c r="T265" s="7" t="str">
        <x:f>IF(AND(ISNUMBER(K265),ISNUMBER(S265)),IF(K265&lt;=S265,"Valeur ≤ seuil","Valeur &gt; seuil"),"")</x:f>
      </x:c>
      <x:c r="U265" s="7"/>
      <x:c r="V265" s="7" t="str"/>
      <x:c r="W265" s="14" t="str"/>
      <x:c r="X265" s="7" t="str"/>
      <x:c r="Y265" s="13" t="d">
        <x:v>2026-10-25T12:00:00.000Z</x:v>
      </x:c>
      <x:c r="Z265" s="14" t="str">
        <x:v>https://motorline.pt/fr/</x:v>
      </x:c>
      <x:c r="AA265" s="14" t="str">
        <x:v>http://127.0.0.1:8788/reference-95329097c5ecd8.html</x:v>
      </x:c>
      <x:c r="AB265" s="14" t="str">
        <x:v>http://127.0.0.1:8788/fiche-085.html</x:v>
      </x:c>
      <x:c r="AC265" s="7" t="str">
        <x:v>Obtenir la version, la configuration, les modes, les mesures et les informations réglementaires.</x:v>
      </x:c>
      <x:c r="AD265" s="7"/>
      <x:c r="AE265" s="7" t="str"/>
    </x:row>
    <x:row r="266" ht="54" customHeight="1">
      <x:c r="A266" s="7" t="str">
        <x:v>ROLLING160SP</x:v>
      </x:c>
      <x:c r="B266" s="7" t="str">
        <x:v>Motorline</x:v>
      </x:c>
      <x:c r="C266" s="7" t="str">
        <x:v>MOTORLINE</x:v>
      </x:c>
      <x:c r="D266" s="7" t="str">
        <x:v>ROLLING · Moteurs centraux et industriels</x:v>
      </x:c>
      <x:c r="E266" s="7" t="str">
        <x:v>Motorisation ou automatisme</x:v>
      </x:c>
      <x:c r="F266" s="7" t="str">
        <x:v>Équipement complet à confirmer</x:v>
      </x:c>
      <x:c r="G266" s="7" t="str">
        <x:v>À vérifier</x:v>
      </x:c>
      <x:c r="H266" s="7" t="str"/>
      <x:c r="I266" s="7" t="str">
        <x:v>Mode, configuration et preuves énergétiques complètes non établis pour cette référence.</x:v>
      </x:c>
      <x:c r="J266" s="7" t="str"/>
      <x:c r="K266" s="15"/>
      <x:c r="L266" s="15" t="str"/>
      <x:c r="M266" s="15"/>
      <x:c r="N266" s="15"/>
      <x:c r="O266" s="15"/>
      <x:c r="P266" s="7" t="str"/>
      <x:c r="Q266" s="15"/>
      <x:c r="R266" s="7" t="str">
        <x:f>IF(AND(ISNUMBER(K266),ISNUMBER(Q266)),IF(K266&lt;=Q266,"Valeur ≤ seuil","Valeur &gt; seuil"),"")</x:f>
      </x:c>
      <x:c r="S266" s="15"/>
      <x:c r="T266" s="7" t="str">
        <x:f>IF(AND(ISNUMBER(K266),ISNUMBER(S266)),IF(K266&lt;=S266,"Valeur ≤ seuil","Valeur &gt; seuil"),"")</x:f>
      </x:c>
      <x:c r="U266" s="7"/>
      <x:c r="V266" s="7" t="str"/>
      <x:c r="W266" s="14" t="str"/>
      <x:c r="X266" s="7" t="str"/>
      <x:c r="Y266" s="13" t="d">
        <x:v>2026-10-25T12:00:00.000Z</x:v>
      </x:c>
      <x:c r="Z266" s="14" t="str">
        <x:v>https://motorline.pt/fr/</x:v>
      </x:c>
      <x:c r="AA266" s="14" t="str">
        <x:v>http://127.0.0.1:8788/reference-3c125b83ec96fb.html</x:v>
      </x:c>
      <x:c r="AB266" s="14" t="str">
        <x:v>http://127.0.0.1:8788/fiche-086.html</x:v>
      </x:c>
      <x:c r="AC266" s="7" t="str">
        <x:v>Obtenir la version, la configuration, les modes, les mesures et les informations réglementaires.</x:v>
      </x:c>
      <x:c r="AD266" s="7"/>
      <x:c r="AE266" s="7" t="str"/>
    </x:row>
    <x:row r="267" ht="54" customHeight="1">
      <x:c r="A267" s="7" t="str">
        <x:v>ROLLING360SP</x:v>
      </x:c>
      <x:c r="B267" s="7" t="str">
        <x:v>Motorline</x:v>
      </x:c>
      <x:c r="C267" s="7" t="str">
        <x:v>MOTORLINE</x:v>
      </x:c>
      <x:c r="D267" s="7" t="str">
        <x:v>ROLLING · Moteurs centraux et industriels</x:v>
      </x:c>
      <x:c r="E267" s="7" t="str">
        <x:v>Motorisation ou automatisme</x:v>
      </x:c>
      <x:c r="F267" s="7" t="str">
        <x:v>Équipement complet à confirmer</x:v>
      </x:c>
      <x:c r="G267" s="7" t="str">
        <x:v>À vérifier</x:v>
      </x:c>
      <x:c r="H267" s="7" t="str"/>
      <x:c r="I267" s="7" t="str">
        <x:v>Mode, configuration et preuves énergétiques complètes non établis pour cette référence.</x:v>
      </x:c>
      <x:c r="J267" s="7" t="str"/>
      <x:c r="K267" s="15"/>
      <x:c r="L267" s="15" t="str"/>
      <x:c r="M267" s="15"/>
      <x:c r="N267" s="15"/>
      <x:c r="O267" s="15"/>
      <x:c r="P267" s="7" t="str"/>
      <x:c r="Q267" s="15"/>
      <x:c r="R267" s="7" t="str">
        <x:f>IF(AND(ISNUMBER(K267),ISNUMBER(Q267)),IF(K267&lt;=Q267,"Valeur ≤ seuil","Valeur &gt; seuil"),"")</x:f>
      </x:c>
      <x:c r="S267" s="15"/>
      <x:c r="T267" s="7" t="str">
        <x:f>IF(AND(ISNUMBER(K267),ISNUMBER(S267)),IF(K267&lt;=S267,"Valeur ≤ seuil","Valeur &gt; seuil"),"")</x:f>
      </x:c>
      <x:c r="U267" s="7"/>
      <x:c r="V267" s="7" t="str"/>
      <x:c r="W267" s="14" t="str"/>
      <x:c r="X267" s="7" t="str"/>
      <x:c r="Y267" s="13" t="d">
        <x:v>2026-10-25T12:00:00.000Z</x:v>
      </x:c>
      <x:c r="Z267" s="14" t="str">
        <x:v>https://motorline.pt/fr/</x:v>
      </x:c>
      <x:c r="AA267" s="14" t="str">
        <x:v>http://127.0.0.1:8788/reference-6ce540b03ee19b.html</x:v>
      </x:c>
      <x:c r="AB267" s="14" t="str">
        <x:v>http://127.0.0.1:8788/fiche-086.html</x:v>
      </x:c>
      <x:c r="AC267" s="7" t="str">
        <x:v>Obtenir la version, la configuration, les modes, les mesures et les informations réglementaires.</x:v>
      </x:c>
      <x:c r="AD267" s="7"/>
      <x:c r="AE267" s="7" t="str"/>
    </x:row>
    <x:row r="268" ht="54" customHeight="1">
      <x:c r="A268" s="7" t="str">
        <x:v>ROLLING600SP / 800SP / 1000SP / 1500SP</x:v>
      </x:c>
      <x:c r="B268" s="7" t="str">
        <x:v>Motorline</x:v>
      </x:c>
      <x:c r="C268" s="7" t="str">
        <x:v>MOTORLINE</x:v>
      </x:c>
      <x:c r="D268" s="7" t="str">
        <x:v>ROLLING · Moteurs centraux et industriels</x:v>
      </x:c>
      <x:c r="E268" s="7" t="str">
        <x:v>Motorisation ou automatisme</x:v>
      </x:c>
      <x:c r="F268" s="7" t="str">
        <x:v>Équipement complet à confirmer</x:v>
      </x:c>
      <x:c r="G268" s="7" t="str">
        <x:v>À vérifier</x:v>
      </x:c>
      <x:c r="H268" s="7" t="str"/>
      <x:c r="I268" s="7" t="str">
        <x:v>Mode, configuration et preuves énergétiques complètes non établis pour cette référence.</x:v>
      </x:c>
      <x:c r="J268" s="7" t="str"/>
      <x:c r="K268" s="15"/>
      <x:c r="L268" s="15" t="str"/>
      <x:c r="M268" s="15"/>
      <x:c r="N268" s="15"/>
      <x:c r="O268" s="15"/>
      <x:c r="P268" s="7" t="str"/>
      <x:c r="Q268" s="15"/>
      <x:c r="R268" s="7" t="str">
        <x:f>IF(AND(ISNUMBER(K268),ISNUMBER(Q268)),IF(K268&lt;=Q268,"Valeur ≤ seuil","Valeur &gt; seuil"),"")</x:f>
      </x:c>
      <x:c r="S268" s="15"/>
      <x:c r="T268" s="7" t="str">
        <x:f>IF(AND(ISNUMBER(K268),ISNUMBER(S268)),IF(K268&lt;=S268,"Valeur ≤ seuil","Valeur &gt; seuil"),"")</x:f>
      </x:c>
      <x:c r="U268" s="7"/>
      <x:c r="V268" s="7" t="str"/>
      <x:c r="W268" s="14" t="str"/>
      <x:c r="X268" s="7" t="str"/>
      <x:c r="Y268" s="13" t="d">
        <x:v>2026-10-25T12:00:00.000Z</x:v>
      </x:c>
      <x:c r="Z268" s="14" t="str">
        <x:v>https://motorline.pt/fr/</x:v>
      </x:c>
      <x:c r="AA268" s="14" t="str">
        <x:v>http://127.0.0.1:8788/reference-fb2495196270fb.html</x:v>
      </x:c>
      <x:c r="AB268" s="14" t="str">
        <x:v>http://127.0.0.1:8788/fiche-086.html</x:v>
      </x:c>
      <x:c r="AC268" s="7" t="str">
        <x:v>Obtenir la version, la configuration, les modes, les mesures et les informations réglementaires.</x:v>
      </x:c>
      <x:c r="AD268" s="7"/>
      <x:c r="AE268" s="7" t="str"/>
    </x:row>
    <x:row r="269" ht="54" customHeight="1">
      <x:c r="A269" s="7" t="str">
        <x:v>TUB140 / TUB180</x:v>
      </x:c>
      <x:c r="B269" s="7" t="str">
        <x:v>Motorline</x:v>
      </x:c>
      <x:c r="C269" s="7" t="str">
        <x:v>MOTORLINE</x:v>
      </x:c>
      <x:c r="D269" s="7" t="str">
        <x:v>TUB · Tubulaires essentiels</x:v>
      </x:c>
      <x:c r="E269" s="7" t="str">
        <x:v>Nature à préciser</x:v>
      </x:c>
      <x:c r="F269" s="7" t="str">
        <x:v>Périmètre à confirmer</x:v>
      </x:c>
      <x:c r="G269" s="7" t="str">
        <x:v>À vérifier</x:v>
      </x:c>
      <x:c r="H269" s="7" t="str"/>
      <x:c r="I269" s="7" t="str">
        <x:v>Mode, configuration et preuves énergétiques complètes non établis pour cette référence.</x:v>
      </x:c>
      <x:c r="J269" s="7" t="str"/>
      <x:c r="K269" s="15"/>
      <x:c r="L269" s="15" t="str"/>
      <x:c r="M269" s="15"/>
      <x:c r="N269" s="15"/>
      <x:c r="O269" s="15"/>
      <x:c r="P269" s="7" t="str"/>
      <x:c r="Q269" s="15"/>
      <x:c r="R269" s="7" t="str">
        <x:f>IF(AND(ISNUMBER(K269),ISNUMBER(Q269)),IF(K269&lt;=Q269,"Valeur ≤ seuil","Valeur &gt; seuil"),"")</x:f>
      </x:c>
      <x:c r="S269" s="15"/>
      <x:c r="T269" s="7" t="str">
        <x:f>IF(AND(ISNUMBER(K269),ISNUMBER(S269)),IF(K269&lt;=S269,"Valeur ≤ seuil","Valeur &gt; seuil"),"")</x:f>
      </x:c>
      <x:c r="U269" s="7"/>
      <x:c r="V269" s="7" t="str"/>
      <x:c r="W269" s="14" t="str"/>
      <x:c r="X269" s="7" t="str"/>
      <x:c r="Y269" s="13" t="d">
        <x:v>2026-10-25T12:00:00.000Z</x:v>
      </x:c>
      <x:c r="Z269" s="14" t="str">
        <x:v>https://motorline.pt/fr/</x:v>
      </x:c>
      <x:c r="AA269" s="14" t="str">
        <x:v>http://127.0.0.1:8788/reference-3a70ab2feca924.html</x:v>
      </x:c>
      <x:c r="AB269" s="14" t="str">
        <x:v>http://127.0.0.1:8788/fiche-087.html</x:v>
      </x:c>
      <x:c r="AC269" s="7" t="str">
        <x:v>Obtenir la version, la configuration, les modes, les mesures et les informations réglementaires.</x:v>
      </x:c>
      <x:c r="AD269" s="7"/>
      <x:c r="AE269" s="7" t="str"/>
    </x:row>
    <x:row r="270" ht="54" customHeight="1">
      <x:c r="A270" s="7" t="str">
        <x:v>TUB20E / TUB20EFRA</x:v>
      </x:c>
      <x:c r="B270" s="7" t="str">
        <x:v>Motorline</x:v>
      </x:c>
      <x:c r="C270" s="7" t="str">
        <x:v>MOTORLINE</x:v>
      </x:c>
      <x:c r="D270" s="7" t="str">
        <x:v>TUB · Tubulaires essentiels</x:v>
      </x:c>
      <x:c r="E270" s="7" t="str">
        <x:v>Nature à préciser</x:v>
      </x:c>
      <x:c r="F270" s="7" t="str">
        <x:v>Périmètre à confirmer</x:v>
      </x:c>
      <x:c r="G270" s="7" t="str">
        <x:v>À vérifier</x:v>
      </x:c>
      <x:c r="H270" s="7" t="str"/>
      <x:c r="I270" s="7" t="str">
        <x:v>Mode, configuration et preuves énergétiques complètes non établis pour cette référence.</x:v>
      </x:c>
      <x:c r="J270" s="7" t="str"/>
      <x:c r="K270" s="15"/>
      <x:c r="L270" s="15" t="str"/>
      <x:c r="M270" s="15"/>
      <x:c r="N270" s="15"/>
      <x:c r="O270" s="15"/>
      <x:c r="P270" s="7" t="str"/>
      <x:c r="Q270" s="15"/>
      <x:c r="R270" s="7" t="str">
        <x:f>IF(AND(ISNUMBER(K270),ISNUMBER(Q270)),IF(K270&lt;=Q270,"Valeur ≤ seuil","Valeur &gt; seuil"),"")</x:f>
      </x:c>
      <x:c r="S270" s="15"/>
      <x:c r="T270" s="7" t="str">
        <x:f>IF(AND(ISNUMBER(K270),ISNUMBER(S270)),IF(K270&lt;=S270,"Valeur ≤ seuil","Valeur &gt; seuil"),"")</x:f>
      </x:c>
      <x:c r="U270" s="7"/>
      <x:c r="V270" s="7" t="str"/>
      <x:c r="W270" s="14" t="str"/>
      <x:c r="X270" s="7" t="str"/>
      <x:c r="Y270" s="13" t="d">
        <x:v>2026-10-25T12:00:00.000Z</x:v>
      </x:c>
      <x:c r="Z270" s="14" t="str">
        <x:v>https://motorline.pt/fr/</x:v>
      </x:c>
      <x:c r="AA270" s="14" t="str">
        <x:v>http://127.0.0.1:8788/reference-cef50d1492ea76.html</x:v>
      </x:c>
      <x:c r="AB270" s="14" t="str">
        <x:v>http://127.0.0.1:8788/fiche-087.html</x:v>
      </x:c>
      <x:c r="AC270" s="7" t="str">
        <x:v>Obtenir la version, la configuration, les modes, les mesures et les informations réglementaires.</x:v>
      </x:c>
      <x:c r="AD270" s="7"/>
      <x:c r="AE270" s="7" t="str"/>
    </x:row>
    <x:row r="271" ht="54" customHeight="1">
      <x:c r="A271" s="7" t="str">
        <x:v>TUB300E / TUB600E</x:v>
      </x:c>
      <x:c r="B271" s="7" t="str">
        <x:v>Motorline</x:v>
      </x:c>
      <x:c r="C271" s="7" t="str">
        <x:v>MOTORLINE</x:v>
      </x:c>
      <x:c r="D271" s="7" t="str">
        <x:v>TUB · Tubulaires essentiels</x:v>
      </x:c>
      <x:c r="E271" s="7" t="str">
        <x:v>Nature à préciser</x:v>
      </x:c>
      <x:c r="F271" s="7" t="str">
        <x:v>Périmètre à confirmer</x:v>
      </x:c>
      <x:c r="G271" s="7" t="str">
        <x:v>À vérifier</x:v>
      </x:c>
      <x:c r="H271" s="7" t="str"/>
      <x:c r="I271" s="7" t="str">
        <x:v>Mode, configuration et preuves énergétiques complètes non établis pour cette référence.</x:v>
      </x:c>
      <x:c r="J271" s="7" t="str"/>
      <x:c r="K271" s="15"/>
      <x:c r="L271" s="15" t="str"/>
      <x:c r="M271" s="15"/>
      <x:c r="N271" s="15"/>
      <x:c r="O271" s="15"/>
      <x:c r="P271" s="7" t="str"/>
      <x:c r="Q271" s="15"/>
      <x:c r="R271" s="7" t="str">
        <x:f>IF(AND(ISNUMBER(K271),ISNUMBER(Q271)),IF(K271&lt;=Q271,"Valeur ≤ seuil","Valeur &gt; seuil"),"")</x:f>
      </x:c>
      <x:c r="S271" s="15"/>
      <x:c r="T271" s="7" t="str">
        <x:f>IF(AND(ISNUMBER(K271),ISNUMBER(S271)),IF(K271&lt;=S271,"Valeur ≤ seuil","Valeur &gt; seuil"),"")</x:f>
      </x:c>
      <x:c r="U271" s="7"/>
      <x:c r="V271" s="7" t="str"/>
      <x:c r="W271" s="14" t="str"/>
      <x:c r="X271" s="7" t="str"/>
      <x:c r="Y271" s="13" t="d">
        <x:v>2026-10-25T12:00:00.000Z</x:v>
      </x:c>
      <x:c r="Z271" s="14" t="str">
        <x:v>https://motorline.pt/fr/</x:v>
      </x:c>
      <x:c r="AA271" s="14" t="str">
        <x:v>http://127.0.0.1:8788/reference-60ae855486a919.html</x:v>
      </x:c>
      <x:c r="AB271" s="14" t="str">
        <x:v>http://127.0.0.1:8788/fiche-087.html</x:v>
      </x:c>
      <x:c r="AC271" s="7" t="str">
        <x:v>Obtenir la version, la configuration, les modes, les mesures et les informations réglementaires.</x:v>
      </x:c>
      <x:c r="AD271" s="7"/>
      <x:c r="AE271" s="7" t="str"/>
    </x:row>
    <x:row r="272" ht="54" customHeight="1">
      <x:c r="A272" s="7" t="str">
        <x:v>TUB35E / TUB50E / TUB70E / TUB90E</x:v>
      </x:c>
      <x:c r="B272" s="7" t="str">
        <x:v>Motorline</x:v>
      </x:c>
      <x:c r="C272" s="7" t="str">
        <x:v>MOTORLINE</x:v>
      </x:c>
      <x:c r="D272" s="7" t="str">
        <x:v>TUB · Tubulaires essentiels</x:v>
      </x:c>
      <x:c r="E272" s="7" t="str">
        <x:v>Nature à préciser</x:v>
      </x:c>
      <x:c r="F272" s="7" t="str">
        <x:v>Périmètre à confirmer</x:v>
      </x:c>
      <x:c r="G272" s="7" t="str">
        <x:v>À vérifier</x:v>
      </x:c>
      <x:c r="H272" s="7" t="str"/>
      <x:c r="I272" s="7" t="str">
        <x:v>Mode, configuration et preuves énergétiques complètes non établis pour cette référence.</x:v>
      </x:c>
      <x:c r="J272" s="7" t="str"/>
      <x:c r="K272" s="15"/>
      <x:c r="L272" s="15" t="str"/>
      <x:c r="M272" s="15"/>
      <x:c r="N272" s="15"/>
      <x:c r="O272" s="15"/>
      <x:c r="P272" s="7" t="str"/>
      <x:c r="Q272" s="15"/>
      <x:c r="R272" s="7" t="str">
        <x:f>IF(AND(ISNUMBER(K272),ISNUMBER(Q272)),IF(K272&lt;=Q272,"Valeur ≤ seuil","Valeur &gt; seuil"),"")</x:f>
      </x:c>
      <x:c r="S272" s="15"/>
      <x:c r="T272" s="7" t="str">
        <x:f>IF(AND(ISNUMBER(K272),ISNUMBER(S272)),IF(K272&lt;=S272,"Valeur ≤ seuil","Valeur &gt; seuil"),"")</x:f>
      </x:c>
      <x:c r="U272" s="7"/>
      <x:c r="V272" s="7" t="str"/>
      <x:c r="W272" s="14" t="str"/>
      <x:c r="X272" s="7" t="str"/>
      <x:c r="Y272" s="13" t="d">
        <x:v>2026-10-25T12:00:00.000Z</x:v>
      </x:c>
      <x:c r="Z272" s="14" t="str">
        <x:v>https://motorline.pt/fr/</x:v>
      </x:c>
      <x:c r="AA272" s="14" t="str">
        <x:v>http://127.0.0.1:8788/reference-ead7bb4db27364.html</x:v>
      </x:c>
      <x:c r="AB272" s="14" t="str">
        <x:v>http://127.0.0.1:8788/fiche-087.html</x:v>
      </x:c>
      <x:c r="AC272" s="7" t="str">
        <x:v>Obtenir la version, la configuration, les modes, les mesures et les informations réglementaires.</x:v>
      </x:c>
      <x:c r="AD272" s="7"/>
      <x:c r="AE272" s="7" t="str"/>
    </x:row>
    <x:row r="273" ht="54" customHeight="1">
      <x:c r="A273" s="7" t="str">
        <x:v>M200</x:v>
      </x:c>
      <x:c r="B273" s="7" t="str">
        <x:v>Motorline</x:v>
      </x:c>
      <x:c r="C273" s="7" t="str">
        <x:v>MOTORLINE</x:v>
      </x:c>
      <x:c r="D273" s="7" t="str">
        <x:v>M200, M250 et M270 · Accès connectés</x:v>
      </x:c>
      <x:c r="E273" s="7" t="str">
        <x:v>Nature à préciser</x:v>
      </x:c>
      <x:c r="F273" s="7" t="str">
        <x:v>Périmètre à confirmer</x:v>
      </x:c>
      <x:c r="G273" s="7" t="str">
        <x:v>À vérifier</x:v>
      </x:c>
      <x:c r="H273" s="7" t="str"/>
      <x:c r="I273" s="7" t="str">
        <x:v>Mode, configuration et preuves énergétiques complètes non établis pour cette référence.</x:v>
      </x:c>
      <x:c r="J273" s="7" t="str"/>
      <x:c r="K273" s="15"/>
      <x:c r="L273" s="15" t="str"/>
      <x:c r="M273" s="15"/>
      <x:c r="N273" s="15"/>
      <x:c r="O273" s="15"/>
      <x:c r="P273" s="7" t="str"/>
      <x:c r="Q273" s="15"/>
      <x:c r="R273" s="7" t="str">
        <x:f>IF(AND(ISNUMBER(K273),ISNUMBER(Q273)),IF(K273&lt;=Q273,"Valeur ≤ seuil","Valeur &gt; seuil"),"")</x:f>
      </x:c>
      <x:c r="S273" s="15"/>
      <x:c r="T273" s="7" t="str">
        <x:f>IF(AND(ISNUMBER(K273),ISNUMBER(S273)),IF(K273&lt;=S273,"Valeur ≤ seuil","Valeur &gt; seuil"),"")</x:f>
      </x:c>
      <x:c r="U273" s="7"/>
      <x:c r="V273" s="7" t="str"/>
      <x:c r="W273" s="14" t="str"/>
      <x:c r="X273" s="7" t="str"/>
      <x:c r="Y273" s="13" t="d">
        <x:v>2026-10-25T12:00:00.000Z</x:v>
      </x:c>
      <x:c r="Z273" s="14" t="str">
        <x:v>https://motorline.pt/fr/</x:v>
      </x:c>
      <x:c r="AA273" s="14" t="str">
        <x:v>http://127.0.0.1:8788/reference-76c8cb1e6fd891.html</x:v>
      </x:c>
      <x:c r="AB273" s="14" t="str">
        <x:v>http://127.0.0.1:8788/fiche-088.html</x:v>
      </x:c>
      <x:c r="AC273" s="7" t="str">
        <x:v>Obtenir la version, la configuration, les modes, les mesures et les informations réglementaires.</x:v>
      </x:c>
      <x:c r="AD273" s="7"/>
      <x:c r="AE273" s="7" t="str"/>
    </x:row>
    <x:row r="274" ht="54" customHeight="1">
      <x:c r="A274" s="7" t="str">
        <x:v>M250</x:v>
      </x:c>
      <x:c r="B274" s="7" t="str">
        <x:v>Motorline</x:v>
      </x:c>
      <x:c r="C274" s="7" t="str">
        <x:v>MOTORLINE</x:v>
      </x:c>
      <x:c r="D274" s="7" t="str">
        <x:v>M200, M250 et M270 · Accès connectés</x:v>
      </x:c>
      <x:c r="E274" s="7" t="str">
        <x:v>Nature à préciser</x:v>
      </x:c>
      <x:c r="F274" s="7" t="str">
        <x:v>Périmètre à confirmer</x:v>
      </x:c>
      <x:c r="G274" s="7" t="str">
        <x:v>À vérifier</x:v>
      </x:c>
      <x:c r="H274" s="7" t="str"/>
      <x:c r="I274" s="7" t="str">
        <x:v>Mode, configuration et preuves énergétiques complètes non établis pour cette référence.</x:v>
      </x:c>
      <x:c r="J274" s="7" t="str"/>
      <x:c r="K274" s="15"/>
      <x:c r="L274" s="15" t="str"/>
      <x:c r="M274" s="15"/>
      <x:c r="N274" s="15"/>
      <x:c r="O274" s="15"/>
      <x:c r="P274" s="7" t="str"/>
      <x:c r="Q274" s="15"/>
      <x:c r="R274" s="7" t="str">
        <x:f>IF(AND(ISNUMBER(K274),ISNUMBER(Q274)),IF(K274&lt;=Q274,"Valeur ≤ seuil","Valeur &gt; seuil"),"")</x:f>
      </x:c>
      <x:c r="S274" s="15"/>
      <x:c r="T274" s="7" t="str">
        <x:f>IF(AND(ISNUMBER(K274),ISNUMBER(S274)),IF(K274&lt;=S274,"Valeur ≤ seuil","Valeur &gt; seuil"),"")</x:f>
      </x:c>
      <x:c r="U274" s="7"/>
      <x:c r="V274" s="7" t="str"/>
      <x:c r="W274" s="14" t="str"/>
      <x:c r="X274" s="7" t="str"/>
      <x:c r="Y274" s="13" t="d">
        <x:v>2026-10-25T12:00:00.000Z</x:v>
      </x:c>
      <x:c r="Z274" s="14" t="str">
        <x:v>https://motorline.pt/fr/</x:v>
      </x:c>
      <x:c r="AA274" s="14" t="str">
        <x:v>http://127.0.0.1:8788/reference-6f4658a29b2e91.html</x:v>
      </x:c>
      <x:c r="AB274" s="14" t="str">
        <x:v>http://127.0.0.1:8788/fiche-088.html</x:v>
      </x:c>
      <x:c r="AC274" s="7" t="str">
        <x:v>Obtenir la version, la configuration, les modes, les mesures et les informations réglementaires.</x:v>
      </x:c>
      <x:c r="AD274" s="7"/>
      <x:c r="AE274" s="7" t="str"/>
    </x:row>
    <x:row r="275" ht="54" customHeight="1">
      <x:c r="A275" s="7" t="str">
        <x:v>M270</x:v>
      </x:c>
      <x:c r="B275" s="7" t="str">
        <x:v>Motorline</x:v>
      </x:c>
      <x:c r="C275" s="7" t="str">
        <x:v>MOTORLINE</x:v>
      </x:c>
      <x:c r="D275" s="7" t="str">
        <x:v>M200, M250 et M270 · Accès connectés</x:v>
      </x:c>
      <x:c r="E275" s="7" t="str">
        <x:v>Nature à préciser</x:v>
      </x:c>
      <x:c r="F275" s="7" t="str">
        <x:v>Périmètre à confirmer</x:v>
      </x:c>
      <x:c r="G275" s="7" t="str">
        <x:v>À vérifier</x:v>
      </x:c>
      <x:c r="H275" s="7" t="str"/>
      <x:c r="I275" s="7" t="str">
        <x:v>Mode, configuration et preuves énergétiques complètes non établis pour cette référence.</x:v>
      </x:c>
      <x:c r="J275" s="7" t="str"/>
      <x:c r="K275" s="15"/>
      <x:c r="L275" s="15" t="str"/>
      <x:c r="M275" s="15"/>
      <x:c r="N275" s="15"/>
      <x:c r="O275" s="15"/>
      <x:c r="P275" s="7" t="str"/>
      <x:c r="Q275" s="15"/>
      <x:c r="R275" s="7" t="str">
        <x:f>IF(AND(ISNUMBER(K275),ISNUMBER(Q275)),IF(K275&lt;=Q275,"Valeur ≤ seuil","Valeur &gt; seuil"),"")</x:f>
      </x:c>
      <x:c r="S275" s="15"/>
      <x:c r="T275" s="7" t="str">
        <x:f>IF(AND(ISNUMBER(K275),ISNUMBER(S275)),IF(K275&lt;=S275,"Valeur ≤ seuil","Valeur &gt; seuil"),"")</x:f>
      </x:c>
      <x:c r="U275" s="7"/>
      <x:c r="V275" s="7" t="str"/>
      <x:c r="W275" s="14" t="str"/>
      <x:c r="X275" s="7" t="str"/>
      <x:c r="Y275" s="13" t="d">
        <x:v>2026-10-25T12:00:00.000Z</x:v>
      </x:c>
      <x:c r="Z275" s="14" t="str">
        <x:v>https://motorline.pt/fr/</x:v>
      </x:c>
      <x:c r="AA275" s="14" t="str">
        <x:v>http://127.0.0.1:8788/reference-bf4339edbb9521.html</x:v>
      </x:c>
      <x:c r="AB275" s="14" t="str">
        <x:v>http://127.0.0.1:8788/fiche-088.html</x:v>
      </x:c>
      <x:c r="AC275" s="7" t="str">
        <x:v>Obtenir la version, la configuration, les modes, les mesures et les informations réglementaires.</x:v>
      </x:c>
      <x:c r="AD275" s="7"/>
      <x:c r="AE275" s="7" t="str"/>
    </x:row>
    <x:row r="276" ht="54" customHeight="1">
      <x:c r="A276" s="7" t="str">
        <x:v>MM270-4GLTE / MM270-RJ45</x:v>
      </x:c>
      <x:c r="B276" s="7" t="str">
        <x:v>Motorline</x:v>
      </x:c>
      <x:c r="C276" s="7" t="str">
        <x:v>MOTORLINE</x:v>
      </x:c>
      <x:c r="D276" s="7" t="str">
        <x:v>M200, M250 et M270 · Accès connectés</x:v>
      </x:c>
      <x:c r="E276" s="7" t="str">
        <x:v>Nature à préciser</x:v>
      </x:c>
      <x:c r="F276" s="7" t="str">
        <x:v>Périmètre à confirmer</x:v>
      </x:c>
      <x:c r="G276" s="7" t="str">
        <x:v>À vérifier</x:v>
      </x:c>
      <x:c r="H276" s="7" t="str"/>
      <x:c r="I276" s="7" t="str">
        <x:v>Mode, configuration et preuves énergétiques complètes non établis pour cette référence.</x:v>
      </x:c>
      <x:c r="J276" s="7" t="str"/>
      <x:c r="K276" s="15"/>
      <x:c r="L276" s="15" t="str"/>
      <x:c r="M276" s="15"/>
      <x:c r="N276" s="15"/>
      <x:c r="O276" s="15"/>
      <x:c r="P276" s="7" t="str"/>
      <x:c r="Q276" s="15"/>
      <x:c r="R276" s="7" t="str">
        <x:f>IF(AND(ISNUMBER(K276),ISNUMBER(Q276)),IF(K276&lt;=Q276,"Valeur ≤ seuil","Valeur &gt; seuil"),"")</x:f>
      </x:c>
      <x:c r="S276" s="15"/>
      <x:c r="T276" s="7" t="str">
        <x:f>IF(AND(ISNUMBER(K276),ISNUMBER(S276)),IF(K276&lt;=S276,"Valeur ≤ seuil","Valeur &gt; seuil"),"")</x:f>
      </x:c>
      <x:c r="U276" s="7"/>
      <x:c r="V276" s="7" t="str"/>
      <x:c r="W276" s="14" t="str"/>
      <x:c r="X276" s="7" t="str"/>
      <x:c r="Y276" s="13" t="d">
        <x:v>2026-10-25T12:00:00.000Z</x:v>
      </x:c>
      <x:c r="Z276" s="14" t="str">
        <x:v>https://motorline.pt/fr/</x:v>
      </x:c>
      <x:c r="AA276" s="14" t="str">
        <x:v>http://127.0.0.1:8788/reference-aa30999bd93f91.html</x:v>
      </x:c>
      <x:c r="AB276" s="14" t="str">
        <x:v>http://127.0.0.1:8788/fiche-088.html</x:v>
      </x:c>
      <x:c r="AC276" s="7" t="str">
        <x:v>Obtenir la version, la configuration, les modes, les mesures et les informations réglementaires.</x:v>
      </x:c>
      <x:c r="AD276" s="7"/>
      <x:c r="AE276" s="7" t="str"/>
    </x:row>
    <x:row r="277" ht="54" customHeight="1">
      <x:c r="A277" s="7" t="str">
        <x:v>MCONNECT BRIDGE</x:v>
      </x:c>
      <x:c r="B277" s="7" t="str">
        <x:v>Motorline</x:v>
      </x:c>
      <x:c r="C277" s="7" t="str">
        <x:v>MOTORLINE</x:v>
      </x:c>
      <x:c r="D277" s="7" t="str">
        <x:v>MCONNECT · Pilotage et maintenance</x:v>
      </x:c>
      <x:c r="E277" s="7" t="str">
        <x:v>Nature à préciser</x:v>
      </x:c>
      <x:c r="F277" s="7" t="str">
        <x:v>Périmètre à confirmer</x:v>
      </x:c>
      <x:c r="G277" s="7" t="str">
        <x:v>À vérifier</x:v>
      </x:c>
      <x:c r="H277" s="7" t="str"/>
      <x:c r="I277" s="7" t="str">
        <x:v>Mode, configuration et preuves énergétiques complètes non établis pour cette référence.</x:v>
      </x:c>
      <x:c r="J277" s="7" t="str"/>
      <x:c r="K277" s="15"/>
      <x:c r="L277" s="15" t="str"/>
      <x:c r="M277" s="15"/>
      <x:c r="N277" s="15"/>
      <x:c r="O277" s="15"/>
      <x:c r="P277" s="7" t="str"/>
      <x:c r="Q277" s="15"/>
      <x:c r="R277" s="7" t="str">
        <x:f>IF(AND(ISNUMBER(K277),ISNUMBER(Q277)),IF(K277&lt;=Q277,"Valeur ≤ seuil","Valeur &gt; seuil"),"")</x:f>
      </x:c>
      <x:c r="S277" s="15"/>
      <x:c r="T277" s="7" t="str">
        <x:f>IF(AND(ISNUMBER(K277),ISNUMBER(S277)),IF(K277&lt;=S277,"Valeur ≤ seuil","Valeur &gt; seuil"),"")</x:f>
      </x:c>
      <x:c r="U277" s="7"/>
      <x:c r="V277" s="7" t="str"/>
      <x:c r="W277" s="14" t="str"/>
      <x:c r="X277" s="7" t="str"/>
      <x:c r="Y277" s="13" t="d">
        <x:v>2026-10-25T12:00:00.000Z</x:v>
      </x:c>
      <x:c r="Z277" s="14" t="str">
        <x:v>https://motorline.pt/fr/</x:v>
      </x:c>
      <x:c r="AA277" s="14" t="str">
        <x:v>http://127.0.0.1:8788/reference-9af0fff99c7bc2.html</x:v>
      </x:c>
      <x:c r="AB277" s="14" t="str">
        <x:v>http://127.0.0.1:8788/fiche-089.html</x:v>
      </x:c>
      <x:c r="AC277" s="7" t="str">
        <x:v>Obtenir la version, la configuration, les modes, les mesures et les informations réglementaires.</x:v>
      </x:c>
      <x:c r="AD277" s="7"/>
      <x:c r="AE277" s="7" t="str"/>
    </x:row>
    <x:row r="278" ht="54" customHeight="1">
      <x:c r="A278" s="7" t="str">
        <x:v>MCONNECT DUAL SWITCH</x:v>
      </x:c>
      <x:c r="B278" s="7" t="str">
        <x:v>Motorline</x:v>
      </x:c>
      <x:c r="C278" s="7" t="str">
        <x:v>MOTORLINE</x:v>
      </x:c>
      <x:c r="D278" s="7" t="str">
        <x:v>MCONNECT · Pilotage et maintenance</x:v>
      </x:c>
      <x:c r="E278" s="7" t="str">
        <x:v>Nature à préciser</x:v>
      </x:c>
      <x:c r="F278" s="7" t="str">
        <x:v>Périmètre à confirmer</x:v>
      </x:c>
      <x:c r="G278" s="7" t="str">
        <x:v>À vérifier</x:v>
      </x:c>
      <x:c r="H278" s="7" t="str"/>
      <x:c r="I278" s="7" t="str">
        <x:v>Mode, configuration et preuves énergétiques complètes non établis pour cette référence.</x:v>
      </x:c>
      <x:c r="J278" s="7" t="str"/>
      <x:c r="K278" s="15"/>
      <x:c r="L278" s="15" t="str"/>
      <x:c r="M278" s="15"/>
      <x:c r="N278" s="15"/>
      <x:c r="O278" s="15"/>
      <x:c r="P278" s="7" t="str"/>
      <x:c r="Q278" s="15"/>
      <x:c r="R278" s="7" t="str">
        <x:f>IF(AND(ISNUMBER(K278),ISNUMBER(Q278)),IF(K278&lt;=Q278,"Valeur ≤ seuil","Valeur &gt; seuil"),"")</x:f>
      </x:c>
      <x:c r="S278" s="15"/>
      <x:c r="T278" s="7" t="str">
        <x:f>IF(AND(ISNUMBER(K278),ISNUMBER(S278)),IF(K278&lt;=S278,"Valeur ≤ seuil","Valeur &gt; seuil"),"")</x:f>
      </x:c>
      <x:c r="U278" s="7"/>
      <x:c r="V278" s="7" t="str"/>
      <x:c r="W278" s="14" t="str"/>
      <x:c r="X278" s="7" t="str"/>
      <x:c r="Y278" s="13" t="d">
        <x:v>2026-10-25T12:00:00.000Z</x:v>
      </x:c>
      <x:c r="Z278" s="14" t="str">
        <x:v>https://motorline.pt/fr/</x:v>
      </x:c>
      <x:c r="AA278" s="14" t="str">
        <x:v>http://127.0.0.1:8788/reference-4723892b9e792a.html</x:v>
      </x:c>
      <x:c r="AB278" s="14" t="str">
        <x:v>http://127.0.0.1:8788/fiche-089.html</x:v>
      </x:c>
      <x:c r="AC278" s="7" t="str">
        <x:v>Obtenir la version, la configuration, les modes, les mesures et les informations réglementaires.</x:v>
      </x:c>
      <x:c r="AD278" s="7"/>
      <x:c r="AE278" s="7" t="str"/>
    </x:row>
    <x:row r="279" ht="54" customHeight="1">
      <x:c r="A279" s="7" t="str">
        <x:v>MCONNECT LINK</x:v>
      </x:c>
      <x:c r="B279" s="7" t="str">
        <x:v>Motorline</x:v>
      </x:c>
      <x:c r="C279" s="7" t="str">
        <x:v>MOTORLINE</x:v>
      </x:c>
      <x:c r="D279" s="7" t="str">
        <x:v>MCONNECT · Pilotage et maintenance</x:v>
      </x:c>
      <x:c r="E279" s="7" t="str">
        <x:v>Nature à préciser</x:v>
      </x:c>
      <x:c r="F279" s="7" t="str">
        <x:v>Périmètre à confirmer</x:v>
      </x:c>
      <x:c r="G279" s="7" t="str">
        <x:v>À vérifier</x:v>
      </x:c>
      <x:c r="H279" s="7" t="str"/>
      <x:c r="I279" s="7" t="str">
        <x:v>Mode, configuration et preuves énergétiques complètes non établis pour cette référence.</x:v>
      </x:c>
      <x:c r="J279" s="7" t="str"/>
      <x:c r="K279" s="15"/>
      <x:c r="L279" s="15" t="str"/>
      <x:c r="M279" s="15"/>
      <x:c r="N279" s="15"/>
      <x:c r="O279" s="15"/>
      <x:c r="P279" s="7" t="str"/>
      <x:c r="Q279" s="15"/>
      <x:c r="R279" s="7" t="str">
        <x:f>IF(AND(ISNUMBER(K279),ISNUMBER(Q279)),IF(K279&lt;=Q279,"Valeur ≤ seuil","Valeur &gt; seuil"),"")</x:f>
      </x:c>
      <x:c r="S279" s="15"/>
      <x:c r="T279" s="7" t="str">
        <x:f>IF(AND(ISNUMBER(K279),ISNUMBER(S279)),IF(K279&lt;=S279,"Valeur ≤ seuil","Valeur &gt; seuil"),"")</x:f>
      </x:c>
      <x:c r="U279" s="7"/>
      <x:c r="V279" s="7" t="str"/>
      <x:c r="W279" s="14" t="str"/>
      <x:c r="X279" s="7" t="str"/>
      <x:c r="Y279" s="13" t="d">
        <x:v>2026-10-25T12:00:00.000Z</x:v>
      </x:c>
      <x:c r="Z279" s="14" t="str">
        <x:v>https://motorline.pt/fr/</x:v>
      </x:c>
      <x:c r="AA279" s="14" t="str">
        <x:v>http://127.0.0.1:8788/reference-91238e644d9502.html</x:v>
      </x:c>
      <x:c r="AB279" s="14" t="str">
        <x:v>http://127.0.0.1:8788/fiche-089.html</x:v>
      </x:c>
      <x:c r="AC279" s="7" t="str">
        <x:v>Obtenir la version, la configuration, les modes, les mesures et les informations réglementaires.</x:v>
      </x:c>
      <x:c r="AD279" s="7"/>
      <x:c r="AE279" s="7" t="str"/>
    </x:row>
    <x:row r="280" ht="54" customHeight="1">
      <x:c r="A280" s="7" t="str">
        <x:v>MCONNECT SHUTTER</x:v>
      </x:c>
      <x:c r="B280" s="7" t="str">
        <x:v>Motorline</x:v>
      </x:c>
      <x:c r="C280" s="7" t="str">
        <x:v>MOTORLINE</x:v>
      </x:c>
      <x:c r="D280" s="7" t="str">
        <x:v>MCONNECT · Pilotage et maintenance</x:v>
      </x:c>
      <x:c r="E280" s="7" t="str">
        <x:v>Nature à préciser</x:v>
      </x:c>
      <x:c r="F280" s="7" t="str">
        <x:v>Périmètre à confirmer</x:v>
      </x:c>
      <x:c r="G280" s="7" t="str">
        <x:v>À vérifier</x:v>
      </x:c>
      <x:c r="H280" s="7" t="str"/>
      <x:c r="I280" s="7" t="str">
        <x:v>Mode, configuration et preuves énergétiques complètes non établis pour cette référence.</x:v>
      </x:c>
      <x:c r="J280" s="7" t="str"/>
      <x:c r="K280" s="15"/>
      <x:c r="L280" s="15" t="str"/>
      <x:c r="M280" s="15"/>
      <x:c r="N280" s="15"/>
      <x:c r="O280" s="15"/>
      <x:c r="P280" s="7" t="str"/>
      <x:c r="Q280" s="15"/>
      <x:c r="R280" s="7" t="str">
        <x:f>IF(AND(ISNUMBER(K280),ISNUMBER(Q280)),IF(K280&lt;=Q280,"Valeur ≤ seuil","Valeur &gt; seuil"),"")</x:f>
      </x:c>
      <x:c r="S280" s="15"/>
      <x:c r="T280" s="7" t="str">
        <x:f>IF(AND(ISNUMBER(K280),ISNUMBER(S280)),IF(K280&lt;=S280,"Valeur ≤ seuil","Valeur &gt; seuil"),"")</x:f>
      </x:c>
      <x:c r="U280" s="7"/>
      <x:c r="V280" s="7" t="str"/>
      <x:c r="W280" s="14" t="str"/>
      <x:c r="X280" s="7" t="str"/>
      <x:c r="Y280" s="13" t="d">
        <x:v>2026-10-25T12:00:00.000Z</x:v>
      </x:c>
      <x:c r="Z280" s="14" t="str">
        <x:v>https://motorline.pt/fr/</x:v>
      </x:c>
      <x:c r="AA280" s="14" t="str">
        <x:v>http://127.0.0.1:8788/reference-04022be69eeae3.html</x:v>
      </x:c>
      <x:c r="AB280" s="14" t="str">
        <x:v>http://127.0.0.1:8788/fiche-089.html</x:v>
      </x:c>
      <x:c r="AC280" s="7" t="str">
        <x:v>Obtenir la version, la configuration, les modes, les mesures et les informations réglementaires.</x:v>
      </x:c>
      <x:c r="AD280" s="7"/>
      <x:c r="AE280" s="7" t="str"/>
    </x:row>
    <x:row r="281" ht="54" customHeight="1">
      <x:c r="A281" s="7" t="str">
        <x:v>MCA02</x:v>
      </x:c>
      <x:c r="B281" s="7" t="str">
        <x:v>Motorline</x:v>
      </x:c>
      <x:c r="C281" s="7" t="str">
        <x:v>MOTORLINE</x:v>
      </x:c>
      <x:c r="D281" s="7" t="str">
        <x:v>Contrôle d’accès · Lecteurs et contrôleur</x:v>
      </x:c>
      <x:c r="E281" s="7" t="str">
        <x:v>Composant électronique ou sensible</x:v>
      </x:c>
      <x:c r="F281" s="7" t="str">
        <x:v>Composant à évaluer dans l’ensemble</x:v>
      </x:c>
      <x:c r="G281" s="7" t="str">
        <x:v>À vérifier</x:v>
      </x:c>
      <x:c r="H281" s="7" t="str"/>
      <x:c r="I281" s="7" t="str">
        <x:v>La fiche de ce composant ne documente pas les modes de la motorisation complète.</x:v>
      </x:c>
      <x:c r="J281" s="7" t="str"/>
      <x:c r="K281" s="15"/>
      <x:c r="L281" s="15" t="str"/>
      <x:c r="M281" s="15"/>
      <x:c r="N281" s="15"/>
      <x:c r="O281" s="15"/>
      <x:c r="P281" s="7" t="str"/>
      <x:c r="Q281" s="15"/>
      <x:c r="R281" s="7" t="str">
        <x:f>IF(AND(ISNUMBER(K281),ISNUMBER(Q281)),IF(K281&lt;=Q281,"Valeur ≤ seuil","Valeur &gt; seuil"),"")</x:f>
      </x:c>
      <x:c r="S281" s="15"/>
      <x:c r="T281" s="7" t="str">
        <x:f>IF(AND(ISNUMBER(K281),ISNUMBER(S281)),IF(K281&lt;=S281,"Valeur ≤ seuil","Valeur &gt; seuil"),"")</x:f>
      </x:c>
      <x:c r="U281" s="7"/>
      <x:c r="V281" s="7" t="str"/>
      <x:c r="W281" s="14" t="str"/>
      <x:c r="X281" s="7" t="str"/>
      <x:c r="Y281" s="13" t="d">
        <x:v>2026-10-25T12:00:00.000Z</x:v>
      </x:c>
      <x:c r="Z281" s="14" t="str">
        <x:v>https://motorline.pt/fr/produits/electronique-et-controle/controle-dacces/</x:v>
      </x:c>
      <x:c r="AA281" s="14" t="str">
        <x:v>http://127.0.0.1:8788/reference-b993a874cbb2ca.html</x:v>
      </x:c>
      <x:c r="AB281" s="14" t="str">
        <x:v>http://127.0.0.1:8788/fiche-090.html</x:v>
      </x:c>
      <x:c r="AC281" s="7" t="str">
        <x:v>Obtenir la version, la configuration, les modes, les mesures et les informations réglementaires.</x:v>
      </x:c>
      <x:c r="AD281" s="7"/>
      <x:c r="AE281" s="7" t="str"/>
    </x:row>
    <x:row r="282" ht="54" customHeight="1">
      <x:c r="A282" s="7" t="str">
        <x:v>MLS4 / MLB2</x:v>
      </x:c>
      <x:c r="B282" s="7" t="str">
        <x:v>Motorline</x:v>
      </x:c>
      <x:c r="C282" s="7" t="str">
        <x:v>MOTORLINE</x:v>
      </x:c>
      <x:c r="D282" s="7" t="str">
        <x:v>Contrôle d’accès · Lecteurs et contrôleur</x:v>
      </x:c>
      <x:c r="E282" s="7" t="str">
        <x:v>Composant électronique ou sensible</x:v>
      </x:c>
      <x:c r="F282" s="7" t="str">
        <x:v>Composant à évaluer dans l’ensemble</x:v>
      </x:c>
      <x:c r="G282" s="7" t="str">
        <x:v>À vérifier</x:v>
      </x:c>
      <x:c r="H282" s="7" t="str"/>
      <x:c r="I282" s="7" t="str">
        <x:v>La fiche de ce composant ne documente pas les modes de la motorisation complète.</x:v>
      </x:c>
      <x:c r="J282" s="7" t="str"/>
      <x:c r="K282" s="15"/>
      <x:c r="L282" s="15" t="str"/>
      <x:c r="M282" s="15"/>
      <x:c r="N282" s="15"/>
      <x:c r="O282" s="15"/>
      <x:c r="P282" s="7" t="str"/>
      <x:c r="Q282" s="15"/>
      <x:c r="R282" s="7" t="str">
        <x:f>IF(AND(ISNUMBER(K282),ISNUMBER(Q282)),IF(K282&lt;=Q282,"Valeur ≤ seuil","Valeur &gt; seuil"),"")</x:f>
      </x:c>
      <x:c r="S282" s="15"/>
      <x:c r="T282" s="7" t="str">
        <x:f>IF(AND(ISNUMBER(K282),ISNUMBER(S282)),IF(K282&lt;=S282,"Valeur ≤ seuil","Valeur &gt; seuil"),"")</x:f>
      </x:c>
      <x:c r="U282" s="7"/>
      <x:c r="V282" s="7" t="str"/>
      <x:c r="W282" s="14" t="str"/>
      <x:c r="X282" s="7" t="str"/>
      <x:c r="Y282" s="13" t="d">
        <x:v>2026-10-25T12:00:00.000Z</x:v>
      </x:c>
      <x:c r="Z282" s="14" t="str">
        <x:v>https://motorline.pt/fr/produits/electronique-et-controle/controle-dacces/</x:v>
      </x:c>
      <x:c r="AA282" s="14" t="str">
        <x:v>http://127.0.0.1:8788/reference-a203a8e3447a73.html</x:v>
      </x:c>
      <x:c r="AB282" s="14" t="str">
        <x:v>http://127.0.0.1:8788/fiche-090.html</x:v>
      </x:c>
      <x:c r="AC282" s="7" t="str">
        <x:v>Obtenir la version, la configuration, les modes, les mesures et les informations réglementaires.</x:v>
      </x:c>
      <x:c r="AD282" s="7"/>
      <x:c r="AE282" s="7" t="str"/>
    </x:row>
    <x:row r="283" ht="54" customHeight="1">
      <x:c r="A283" s="7" t="str">
        <x:v>MQR340</x:v>
      </x:c>
      <x:c r="B283" s="7" t="str">
        <x:v>Motorline</x:v>
      </x:c>
      <x:c r="C283" s="7" t="str">
        <x:v>MOTORLINE</x:v>
      </x:c>
      <x:c r="D283" s="7" t="str">
        <x:v>Contrôle d’accès · Lecteurs et contrôleur</x:v>
      </x:c>
      <x:c r="E283" s="7" t="str">
        <x:v>Composant électronique ou sensible</x:v>
      </x:c>
      <x:c r="F283" s="7" t="str">
        <x:v>Composant à évaluer dans l’ensemble</x:v>
      </x:c>
      <x:c r="G283" s="7" t="str">
        <x:v>À vérifier</x:v>
      </x:c>
      <x:c r="H283" s="7" t="str"/>
      <x:c r="I283" s="7" t="str">
        <x:v>La fiche de ce composant ne documente pas les modes de la motorisation complète.</x:v>
      </x:c>
      <x:c r="J283" s="7" t="str"/>
      <x:c r="K283" s="15"/>
      <x:c r="L283" s="15" t="str"/>
      <x:c r="M283" s="15"/>
      <x:c r="N283" s="15"/>
      <x:c r="O283" s="15"/>
      <x:c r="P283" s="7" t="str"/>
      <x:c r="Q283" s="15"/>
      <x:c r="R283" s="7" t="str">
        <x:f>IF(AND(ISNUMBER(K283),ISNUMBER(Q283)),IF(K283&lt;=Q283,"Valeur ≤ seuil","Valeur &gt; seuil"),"")</x:f>
      </x:c>
      <x:c r="S283" s="15"/>
      <x:c r="T283" s="7" t="str">
        <x:f>IF(AND(ISNUMBER(K283),ISNUMBER(S283)),IF(K283&lt;=S283,"Valeur ≤ seuil","Valeur &gt; seuil"),"")</x:f>
      </x:c>
      <x:c r="U283" s="7"/>
      <x:c r="V283" s="7" t="str"/>
      <x:c r="W283" s="14" t="str"/>
      <x:c r="X283" s="7" t="str"/>
      <x:c r="Y283" s="13" t="d">
        <x:v>2026-10-25T12:00:00.000Z</x:v>
      </x:c>
      <x:c r="Z283" s="14" t="str">
        <x:v>https://motorline.pt/fr/produits/electronique-et-controle/controle-dacces/</x:v>
      </x:c>
      <x:c r="AA283" s="14" t="str">
        <x:v>http://127.0.0.1:8788/reference-0d7faa9a61b3cf.html</x:v>
      </x:c>
      <x:c r="AB283" s="14" t="str">
        <x:v>http://127.0.0.1:8788/fiche-090.html</x:v>
      </x:c>
      <x:c r="AC283" s="7" t="str">
        <x:v>Obtenir la version, la configuration, les modes, les mesures et les informations réglementaires.</x:v>
      </x:c>
      <x:c r="AD283" s="7"/>
      <x:c r="AE283" s="7" t="str"/>
    </x:row>
    <x:row r="284" ht="54" customHeight="1">
      <x:c r="A284" s="7" t="str">
        <x:v>TEC100 / ML4</x:v>
      </x:c>
      <x:c r="B284" s="7" t="str">
        <x:v>Motorline</x:v>
      </x:c>
      <x:c r="C284" s="7" t="str">
        <x:v>MOTORLINE</x:v>
      </x:c>
      <x:c r="D284" s="7" t="str">
        <x:v>Contrôle d’accès · Lecteurs et contrôleur</x:v>
      </x:c>
      <x:c r="E284" s="7" t="str">
        <x:v>Composant électronique ou sensible</x:v>
      </x:c>
      <x:c r="F284" s="7" t="str">
        <x:v>Composant à évaluer dans l’ensemble</x:v>
      </x:c>
      <x:c r="G284" s="7" t="str">
        <x:v>À vérifier</x:v>
      </x:c>
      <x:c r="H284" s="7" t="str"/>
      <x:c r="I284" s="7" t="str">
        <x:v>La fiche de ce composant ne documente pas les modes de la motorisation complète.</x:v>
      </x:c>
      <x:c r="J284" s="7" t="str"/>
      <x:c r="K284" s="15"/>
      <x:c r="L284" s="15" t="str"/>
      <x:c r="M284" s="15"/>
      <x:c r="N284" s="15"/>
      <x:c r="O284" s="15"/>
      <x:c r="P284" s="7" t="str"/>
      <x:c r="Q284" s="15"/>
      <x:c r="R284" s="7" t="str">
        <x:f>IF(AND(ISNUMBER(K284),ISNUMBER(Q284)),IF(K284&lt;=Q284,"Valeur ≤ seuil","Valeur &gt; seuil"),"")</x:f>
      </x:c>
      <x:c r="S284" s="15"/>
      <x:c r="T284" s="7" t="str">
        <x:f>IF(AND(ISNUMBER(K284),ISNUMBER(S284)),IF(K284&lt;=S284,"Valeur ≤ seuil","Valeur &gt; seuil"),"")</x:f>
      </x:c>
      <x:c r="U284" s="7"/>
      <x:c r="V284" s="7" t="str"/>
      <x:c r="W284" s="14" t="str"/>
      <x:c r="X284" s="7" t="str"/>
      <x:c r="Y284" s="13" t="d">
        <x:v>2026-10-25T12:00:00.000Z</x:v>
      </x:c>
      <x:c r="Z284" s="14" t="str">
        <x:v>https://motorline.pt/fr/produits/electronique-et-controle/controle-dacces/</x:v>
      </x:c>
      <x:c r="AA284" s="14" t="str">
        <x:v>http://127.0.0.1:8788/reference-61b9df3002f76d.html</x:v>
      </x:c>
      <x:c r="AB284" s="14" t="str">
        <x:v>http://127.0.0.1:8788/fiche-090.html</x:v>
      </x:c>
      <x:c r="AC284" s="7" t="str">
        <x:v>Obtenir la version, la configuration, les modes, les mesures et les informations réglementaires.</x:v>
      </x:c>
      <x:c r="AD284" s="7"/>
      <x:c r="AE284" s="7" t="str"/>
    </x:row>
    <x:row r="285" ht="54" customHeight="1">
      <x:c r="A285" s="7" t="str">
        <x:v>MA115</x:v>
      </x:c>
      <x:c r="B285" s="7" t="str">
        <x:v>Motorline</x:v>
      </x:c>
      <x:c r="C285" s="7" t="str">
        <x:v>MOTORLINE</x:v>
      </x:c>
      <x:c r="D285" s="7" t="str">
        <x:v>Identification véhicules · UHF et badges</x:v>
      </x:c>
      <x:c r="E285" s="7" t="str">
        <x:v>Nature à préciser</x:v>
      </x:c>
      <x:c r="F285" s="7" t="str">
        <x:v>Périmètre à confirmer</x:v>
      </x:c>
      <x:c r="G285" s="7" t="str">
        <x:v>À vérifier</x:v>
      </x:c>
      <x:c r="H285" s="7" t="str"/>
      <x:c r="I285" s="7" t="str">
        <x:v>Mode, configuration et preuves énergétiques complètes non établis pour cette référence.</x:v>
      </x:c>
      <x:c r="J285" s="7" t="str"/>
      <x:c r="K285" s="15"/>
      <x:c r="L285" s="15" t="str"/>
      <x:c r="M285" s="15"/>
      <x:c r="N285" s="15"/>
      <x:c r="O285" s="15"/>
      <x:c r="P285" s="7" t="str"/>
      <x:c r="Q285" s="15"/>
      <x:c r="R285" s="7" t="str">
        <x:f>IF(AND(ISNUMBER(K285),ISNUMBER(Q285)),IF(K285&lt;=Q285,"Valeur ≤ seuil","Valeur &gt; seuil"),"")</x:f>
      </x:c>
      <x:c r="S285" s="15"/>
      <x:c r="T285" s="7" t="str">
        <x:f>IF(AND(ISNUMBER(K285),ISNUMBER(S285)),IF(K285&lt;=S285,"Valeur ≤ seuil","Valeur &gt; seuil"),"")</x:f>
      </x:c>
      <x:c r="U285" s="7"/>
      <x:c r="V285" s="7" t="str"/>
      <x:c r="W285" s="14" t="str"/>
      <x:c r="X285" s="7" t="str"/>
      <x:c r="Y285" s="13" t="d">
        <x:v>2026-10-25T12:00:00.000Z</x:v>
      </x:c>
      <x:c r="Z285" s="14" t="str">
        <x:v>https://motorline.pt/fr/</x:v>
      </x:c>
      <x:c r="AA285" s="14" t="str">
        <x:v>http://127.0.0.1:8788/reference-2a8674c43d1888.html</x:v>
      </x:c>
      <x:c r="AB285" s="14" t="str">
        <x:v>http://127.0.0.1:8788/fiche-091.html</x:v>
      </x:c>
      <x:c r="AC285" s="7" t="str">
        <x:v>Obtenir la version, la configuration, les modes, les mesures et les informations réglementaires.</x:v>
      </x:c>
      <x:c r="AD285" s="7"/>
      <x:c r="AE285" s="7" t="str"/>
    </x:row>
    <x:row r="286" ht="54" customHeight="1">
      <x:c r="A286" s="7" t="str">
        <x:v>MB1 / MB2 / MB3</x:v>
      </x:c>
      <x:c r="B286" s="7" t="str">
        <x:v>Motorline</x:v>
      </x:c>
      <x:c r="C286" s="7" t="str">
        <x:v>MOTORLINE</x:v>
      </x:c>
      <x:c r="D286" s="7" t="str">
        <x:v>Identification véhicules · UHF et badges</x:v>
      </x:c>
      <x:c r="E286" s="7" t="str">
        <x:v>Nature à préciser</x:v>
      </x:c>
      <x:c r="F286" s="7" t="str">
        <x:v>Périmètre à confirmer</x:v>
      </x:c>
      <x:c r="G286" s="7" t="str">
        <x:v>À vérifier</x:v>
      </x:c>
      <x:c r="H286" s="7" t="str"/>
      <x:c r="I286" s="7" t="str">
        <x:v>Mode, configuration et preuves énergétiques complètes non établis pour cette référence.</x:v>
      </x:c>
      <x:c r="J286" s="7" t="str"/>
      <x:c r="K286" s="15"/>
      <x:c r="L286" s="15" t="str"/>
      <x:c r="M286" s="15"/>
      <x:c r="N286" s="15"/>
      <x:c r="O286" s="15"/>
      <x:c r="P286" s="7" t="str"/>
      <x:c r="Q286" s="15"/>
      <x:c r="R286" s="7" t="str">
        <x:f>IF(AND(ISNUMBER(K286),ISNUMBER(Q286)),IF(K286&lt;=Q286,"Valeur ≤ seuil","Valeur &gt; seuil"),"")</x:f>
      </x:c>
      <x:c r="S286" s="15"/>
      <x:c r="T286" s="7" t="str">
        <x:f>IF(AND(ISNUMBER(K286),ISNUMBER(S286)),IF(K286&lt;=S286,"Valeur ≤ seuil","Valeur &gt; seuil"),"")</x:f>
      </x:c>
      <x:c r="U286" s="7"/>
      <x:c r="V286" s="7" t="str"/>
      <x:c r="W286" s="14" t="str"/>
      <x:c r="X286" s="7" t="str"/>
      <x:c r="Y286" s="13" t="d">
        <x:v>2026-10-25T12:00:00.000Z</x:v>
      </x:c>
      <x:c r="Z286" s="14" t="str">
        <x:v>https://motorline.pt/fr/</x:v>
      </x:c>
      <x:c r="AA286" s="14" t="str">
        <x:v>http://127.0.0.1:8788/reference-125d420e274c41.html</x:v>
      </x:c>
      <x:c r="AB286" s="14" t="str">
        <x:v>http://127.0.0.1:8788/fiche-091.html</x:v>
      </x:c>
      <x:c r="AC286" s="7" t="str">
        <x:v>Obtenir la version, la configuration, les modes, les mesures et les informations réglementaires.</x:v>
      </x:c>
      <x:c r="AD286" s="7"/>
      <x:c r="AE286" s="7" t="str"/>
    </x:row>
    <x:row r="287" ht="54" customHeight="1">
      <x:c r="A287" s="7" t="str">
        <x:v>MBN25</x:v>
      </x:c>
      <x:c r="B287" s="7" t="str">
        <x:v>Motorline</x:v>
      </x:c>
      <x:c r="C287" s="7" t="str">
        <x:v>MOTORLINE</x:v>
      </x:c>
      <x:c r="D287" s="7" t="str">
        <x:v>Identification véhicules · UHF et badges</x:v>
      </x:c>
      <x:c r="E287" s="7" t="str">
        <x:v>Nature à préciser</x:v>
      </x:c>
      <x:c r="F287" s="7" t="str">
        <x:v>Périmètre à confirmer</x:v>
      </x:c>
      <x:c r="G287" s="7" t="str">
        <x:v>À vérifier</x:v>
      </x:c>
      <x:c r="H287" s="7" t="str"/>
      <x:c r="I287" s="7" t="str">
        <x:v>Mode, configuration et preuves énergétiques complètes non établis pour cette référence.</x:v>
      </x:c>
      <x:c r="J287" s="7" t="str"/>
      <x:c r="K287" s="15"/>
      <x:c r="L287" s="15" t="str"/>
      <x:c r="M287" s="15"/>
      <x:c r="N287" s="15"/>
      <x:c r="O287" s="15"/>
      <x:c r="P287" s="7" t="str"/>
      <x:c r="Q287" s="15"/>
      <x:c r="R287" s="7" t="str">
        <x:f>IF(AND(ISNUMBER(K287),ISNUMBER(Q287)),IF(K287&lt;=Q287,"Valeur ≤ seuil","Valeur &gt; seuil"),"")</x:f>
      </x:c>
      <x:c r="S287" s="15"/>
      <x:c r="T287" s="7" t="str">
        <x:f>IF(AND(ISNUMBER(K287),ISNUMBER(S287)),IF(K287&lt;=S287,"Valeur ≤ seuil","Valeur &gt; seuil"),"")</x:f>
      </x:c>
      <x:c r="U287" s="7"/>
      <x:c r="V287" s="7" t="str"/>
      <x:c r="W287" s="14" t="str"/>
      <x:c r="X287" s="7" t="str"/>
      <x:c r="Y287" s="13" t="d">
        <x:v>2026-10-25T12:00:00.000Z</x:v>
      </x:c>
      <x:c r="Z287" s="14" t="str">
        <x:v>https://motorline.pt/fr/</x:v>
      </x:c>
      <x:c r="AA287" s="14" t="str">
        <x:v>http://127.0.0.1:8788/reference-614bf6ba356c0f.html</x:v>
      </x:c>
      <x:c r="AB287" s="14" t="str">
        <x:v>http://127.0.0.1:8788/fiche-091.html</x:v>
      </x:c>
      <x:c r="AC287" s="7" t="str">
        <x:v>Obtenir la version, la configuration, les modes, les mesures et les informations réglementaires.</x:v>
      </x:c>
      <x:c r="AD287" s="7"/>
      <x:c r="AE287" s="7" t="str"/>
    </x:row>
    <x:row r="288" ht="54" customHeight="1">
      <x:c r="A288" s="7" t="str">
        <x:v>MLB2 / MLS4</x:v>
      </x:c>
      <x:c r="B288" s="7" t="str">
        <x:v>Motorline</x:v>
      </x:c>
      <x:c r="C288" s="7" t="str">
        <x:v>MOTORLINE</x:v>
      </x:c>
      <x:c r="D288" s="7" t="str">
        <x:v>MTT50 · Tourniquet pleine hauteur</x:v>
      </x:c>
      <x:c r="E288" s="7" t="str">
        <x:v>Nature à préciser</x:v>
      </x:c>
      <x:c r="F288" s="7" t="str">
        <x:v>Périmètre à confirmer</x:v>
      </x:c>
      <x:c r="G288" s="7" t="str">
        <x:v>À vérifier</x:v>
      </x:c>
      <x:c r="H288" s="7" t="str"/>
      <x:c r="I288" s="7" t="str">
        <x:v>Mode, configuration et preuves énergétiques complètes non établis pour cette référence.</x:v>
      </x:c>
      <x:c r="J288" s="7" t="str"/>
      <x:c r="K288" s="15"/>
      <x:c r="L288" s="15" t="str"/>
      <x:c r="M288" s="15"/>
      <x:c r="N288" s="15"/>
      <x:c r="O288" s="15"/>
      <x:c r="P288" s="7" t="str"/>
      <x:c r="Q288" s="15"/>
      <x:c r="R288" s="7" t="str">
        <x:f>IF(AND(ISNUMBER(K288),ISNUMBER(Q288)),IF(K288&lt;=Q288,"Valeur ≤ seuil","Valeur &gt; seuil"),"")</x:f>
      </x:c>
      <x:c r="S288" s="15"/>
      <x:c r="T288" s="7" t="str">
        <x:f>IF(AND(ISNUMBER(K288),ISNUMBER(S288)),IF(K288&lt;=S288,"Valeur ≤ seuil","Valeur &gt; seuil"),"")</x:f>
      </x:c>
      <x:c r="U288" s="7"/>
      <x:c r="V288" s="7" t="str"/>
      <x:c r="W288" s="14" t="str"/>
      <x:c r="X288" s="7" t="str"/>
      <x:c r="Y288" s="13" t="d">
        <x:v>2026-10-25T12:00:00.000Z</x:v>
      </x:c>
      <x:c r="Z288" s="14" t="str">
        <x:v>https://motorline.pt/fr/</x:v>
      </x:c>
      <x:c r="AA288" s="14" t="str">
        <x:v>http://127.0.0.1:8788/reference-a569a72ccb001f.html</x:v>
      </x:c>
      <x:c r="AB288" s="14" t="str">
        <x:v>http://127.0.0.1:8788/fiche-092.html</x:v>
      </x:c>
      <x:c r="AC288" s="7" t="str">
        <x:v>Obtenir la version, la configuration, les modes, les mesures et les informations réglementaires.</x:v>
      </x:c>
      <x:c r="AD288" s="7"/>
      <x:c r="AE288" s="7" t="str"/>
    </x:row>
    <x:row r="289" ht="54" customHeight="1">
      <x:c r="A289" s="7" t="str">
        <x:v>MTT50</x:v>
      </x:c>
      <x:c r="B289" s="7" t="str">
        <x:v>Motorline</x:v>
      </x:c>
      <x:c r="C289" s="7" t="str">
        <x:v>MOTORLINE</x:v>
      </x:c>
      <x:c r="D289" s="7" t="str">
        <x:v>MTT50 · Tourniquet pleine hauteur</x:v>
      </x:c>
      <x:c r="E289" s="7" t="str">
        <x:v>Nature à préciser</x:v>
      </x:c>
      <x:c r="F289" s="7" t="str">
        <x:v>Périmètre à confirmer</x:v>
      </x:c>
      <x:c r="G289" s="7" t="str">
        <x:v>À vérifier</x:v>
      </x:c>
      <x:c r="H289" s="7" t="str"/>
      <x:c r="I289" s="7" t="str">
        <x:v>Mode, configuration et preuves énergétiques complètes non établis pour cette référence.</x:v>
      </x:c>
      <x:c r="J289" s="7" t="str"/>
      <x:c r="K289" s="15"/>
      <x:c r="L289" s="15" t="str"/>
      <x:c r="M289" s="15"/>
      <x:c r="N289" s="15"/>
      <x:c r="O289" s="15"/>
      <x:c r="P289" s="7" t="str"/>
      <x:c r="Q289" s="15"/>
      <x:c r="R289" s="7" t="str">
        <x:f>IF(AND(ISNUMBER(K289),ISNUMBER(Q289)),IF(K289&lt;=Q289,"Valeur ≤ seuil","Valeur &gt; seuil"),"")</x:f>
      </x:c>
      <x:c r="S289" s="15"/>
      <x:c r="T289" s="7" t="str">
        <x:f>IF(AND(ISNUMBER(K289),ISNUMBER(S289)),IF(K289&lt;=S289,"Valeur ≤ seuil","Valeur &gt; seuil"),"")</x:f>
      </x:c>
      <x:c r="U289" s="7"/>
      <x:c r="V289" s="7" t="str"/>
      <x:c r="W289" s="14" t="str"/>
      <x:c r="X289" s="7" t="str"/>
      <x:c r="Y289" s="13" t="d">
        <x:v>2026-10-25T12:00:00.000Z</x:v>
      </x:c>
      <x:c r="Z289" s="14" t="str">
        <x:v>https://motorline.pt/fr/</x:v>
      </x:c>
      <x:c r="AA289" s="14" t="str">
        <x:v>http://127.0.0.1:8788/reference-cc17d30510cea9.html</x:v>
      </x:c>
      <x:c r="AB289" s="14" t="str">
        <x:v>http://127.0.0.1:8788/fiche-092.html</x:v>
      </x:c>
      <x:c r="AC289" s="7" t="str">
        <x:v>Obtenir la version, la configuration, les modes, les mesures et les informations réglementaires.</x:v>
      </x:c>
      <x:c r="AD289" s="7"/>
      <x:c r="AE289" s="7" t="str"/>
    </x:row>
    <x:row r="290" ht="54" customHeight="1">
      <x:c r="A290" s="7" t="str">
        <x:v>TEC100 / MQR340</x:v>
      </x:c>
      <x:c r="B290" s="7" t="str">
        <x:v>Motorline</x:v>
      </x:c>
      <x:c r="C290" s="7" t="str">
        <x:v>MOTORLINE</x:v>
      </x:c>
      <x:c r="D290" s="7" t="str">
        <x:v>MTT50 · Tourniquet pleine hauteur</x:v>
      </x:c>
      <x:c r="E290" s="7" t="str">
        <x:v>Nature à préciser</x:v>
      </x:c>
      <x:c r="F290" s="7" t="str">
        <x:v>Périmètre à confirmer</x:v>
      </x:c>
      <x:c r="G290" s="7" t="str">
        <x:v>À vérifier</x:v>
      </x:c>
      <x:c r="H290" s="7" t="str"/>
      <x:c r="I290" s="7" t="str">
        <x:v>Mode, configuration et preuves énergétiques complètes non établis pour cette référence.</x:v>
      </x:c>
      <x:c r="J290" s="7" t="str"/>
      <x:c r="K290" s="15"/>
      <x:c r="L290" s="15" t="str"/>
      <x:c r="M290" s="15"/>
      <x:c r="N290" s="15"/>
      <x:c r="O290" s="15"/>
      <x:c r="P290" s="7" t="str"/>
      <x:c r="Q290" s="15"/>
      <x:c r="R290" s="7" t="str">
        <x:f>IF(AND(ISNUMBER(K290),ISNUMBER(Q290)),IF(K290&lt;=Q290,"Valeur ≤ seuil","Valeur &gt; seuil"),"")</x:f>
      </x:c>
      <x:c r="S290" s="15"/>
      <x:c r="T290" s="7" t="str">
        <x:f>IF(AND(ISNUMBER(K290),ISNUMBER(S290)),IF(K290&lt;=S290,"Valeur ≤ seuil","Valeur &gt; seuil"),"")</x:f>
      </x:c>
      <x:c r="U290" s="7"/>
      <x:c r="V290" s="7" t="str"/>
      <x:c r="W290" s="14" t="str"/>
      <x:c r="X290" s="7" t="str"/>
      <x:c r="Y290" s="13" t="d">
        <x:v>2026-10-25T12:00:00.000Z</x:v>
      </x:c>
      <x:c r="Z290" s="14" t="str">
        <x:v>https://motorline.pt/fr/</x:v>
      </x:c>
      <x:c r="AA290" s="14" t="str">
        <x:v>http://127.0.0.1:8788/reference-9e2614bb4242f3.html</x:v>
      </x:c>
      <x:c r="AB290" s="14" t="str">
        <x:v>http://127.0.0.1:8788/fiche-092.html</x:v>
      </x:c>
      <x:c r="AC290" s="7" t="str">
        <x:v>Obtenir la version, la configuration, les modes, les mesures et les informations réglementaires.</x:v>
      </x:c>
      <x:c r="AD290" s="7"/>
      <x:c r="AE290" s="7" t="str"/>
    </x:row>
    <x:row r="291" ht="54" customHeight="1">
      <x:c r="A291" s="7" t="str">
        <x:v>KAPV100</x:v>
      </x:c>
      <x:c r="B291" s="7" t="str">
        <x:v>Motorline</x:v>
      </x:c>
      <x:c r="C291" s="7" t="str">
        <x:v>MOTORLINE</x:v>
      </x:c>
      <x:c r="D291" s="7" t="str">
        <x:v>KAPV · Portes piétonnes coulissantes</x:v>
      </x:c>
      <x:c r="E291" s="7" t="str">
        <x:v>Nature à préciser</x:v>
      </x:c>
      <x:c r="F291" s="7" t="str">
        <x:v>Périmètre à confirmer</x:v>
      </x:c>
      <x:c r="G291" s="7" t="str">
        <x:v>À vérifier</x:v>
      </x:c>
      <x:c r="H291" s="7" t="str"/>
      <x:c r="I291" s="7" t="str">
        <x:v>Mode, configuration et preuves énergétiques complètes non établis pour cette référence.</x:v>
      </x:c>
      <x:c r="J291" s="7" t="str"/>
      <x:c r="K291" s="15"/>
      <x:c r="L291" s="15" t="str"/>
      <x:c r="M291" s="15"/>
      <x:c r="N291" s="15"/>
      <x:c r="O291" s="15"/>
      <x:c r="P291" s="7" t="str"/>
      <x:c r="Q291" s="15"/>
      <x:c r="R291" s="7" t="str">
        <x:f>IF(AND(ISNUMBER(K291),ISNUMBER(Q291)),IF(K291&lt;=Q291,"Valeur ≤ seuil","Valeur &gt; seuil"),"")</x:f>
      </x:c>
      <x:c r="S291" s="15"/>
      <x:c r="T291" s="7" t="str">
        <x:f>IF(AND(ISNUMBER(K291),ISNUMBER(S291)),IF(K291&lt;=S291,"Valeur ≤ seuil","Valeur &gt; seuil"),"")</x:f>
      </x:c>
      <x:c r="U291" s="7"/>
      <x:c r="V291" s="7" t="str"/>
      <x:c r="W291" s="14" t="str"/>
      <x:c r="X291" s="7" t="str"/>
      <x:c r="Y291" s="13" t="d">
        <x:v>2026-10-25T12:00:00.000Z</x:v>
      </x:c>
      <x:c r="Z291" s="14" t="str">
        <x:v>https://motorline.pt/fr/</x:v>
      </x:c>
      <x:c r="AA291" s="14" t="str">
        <x:v>http://127.0.0.1:8788/reference-2261b7c8d924c9.html</x:v>
      </x:c>
      <x:c r="AB291" s="14" t="str">
        <x:v>http://127.0.0.1:8788/fiche-093.html</x:v>
      </x:c>
      <x:c r="AC291" s="7" t="str">
        <x:v>Obtenir la version, la configuration, les modes, les mesures et les informations réglementaires.</x:v>
      </x:c>
      <x:c r="AD291" s="7"/>
      <x:c r="AE291" s="7" t="str"/>
    </x:row>
    <x:row r="292" ht="54" customHeight="1">
      <x:c r="A292" s="7" t="str">
        <x:v>KAPVSP</x:v>
      </x:c>
      <x:c r="B292" s="7" t="str">
        <x:v>Motorline</x:v>
      </x:c>
      <x:c r="C292" s="7" t="str">
        <x:v>MOTORLINE</x:v>
      </x:c>
      <x:c r="D292" s="7" t="str">
        <x:v>KAPV · Portes piétonnes coulissantes</x:v>
      </x:c>
      <x:c r="E292" s="7" t="str">
        <x:v>Nature à préciser</x:v>
      </x:c>
      <x:c r="F292" s="7" t="str">
        <x:v>Périmètre à confirmer</x:v>
      </x:c>
      <x:c r="G292" s="7" t="str">
        <x:v>À vérifier</x:v>
      </x:c>
      <x:c r="H292" s="7" t="str"/>
      <x:c r="I292" s="7" t="str">
        <x:v>Mode, configuration et preuves énergétiques complètes non établis pour cette référence.</x:v>
      </x:c>
      <x:c r="J292" s="7" t="str"/>
      <x:c r="K292" s="15"/>
      <x:c r="L292" s="15" t="str"/>
      <x:c r="M292" s="15"/>
      <x:c r="N292" s="15"/>
      <x:c r="O292" s="15"/>
      <x:c r="P292" s="7" t="str"/>
      <x:c r="Q292" s="15"/>
      <x:c r="R292" s="7" t="str">
        <x:f>IF(AND(ISNUMBER(K292),ISNUMBER(Q292)),IF(K292&lt;=Q292,"Valeur ≤ seuil","Valeur &gt; seuil"),"")</x:f>
      </x:c>
      <x:c r="S292" s="15"/>
      <x:c r="T292" s="7" t="str">
        <x:f>IF(AND(ISNUMBER(K292),ISNUMBER(S292)),IF(K292&lt;=S292,"Valeur ≤ seuil","Valeur &gt; seuil"),"")</x:f>
      </x:c>
      <x:c r="U292" s="7"/>
      <x:c r="V292" s="7" t="str"/>
      <x:c r="W292" s="14" t="str"/>
      <x:c r="X292" s="7" t="str"/>
      <x:c r="Y292" s="13" t="d">
        <x:v>2026-10-25T12:00:00.000Z</x:v>
      </x:c>
      <x:c r="Z292" s="14" t="str">
        <x:v>https://motorline.pt/fr/</x:v>
      </x:c>
      <x:c r="AA292" s="14" t="str">
        <x:v>http://127.0.0.1:8788/reference-1a440ec4b1dc5a.html</x:v>
      </x:c>
      <x:c r="AB292" s="14" t="str">
        <x:v>http://127.0.0.1:8788/fiche-093.html</x:v>
      </x:c>
      <x:c r="AC292" s="7" t="str">
        <x:v>Obtenir la version, la configuration, les modes, les mesures et les informations réglementaires.</x:v>
      </x:c>
      <x:c r="AD292" s="7"/>
      <x:c r="AE292" s="7" t="str"/>
    </x:row>
    <x:row r="293" ht="54" customHeight="1">
      <x:c r="A293" s="7" t="str">
        <x:v>KAPVTL</x:v>
      </x:c>
      <x:c r="B293" s="7" t="str">
        <x:v>Motorline</x:v>
      </x:c>
      <x:c r="C293" s="7" t="str">
        <x:v>MOTORLINE</x:v>
      </x:c>
      <x:c r="D293" s="7" t="str">
        <x:v>KAPV · Portes piétonnes coulissantes</x:v>
      </x:c>
      <x:c r="E293" s="7" t="str">
        <x:v>Nature à préciser</x:v>
      </x:c>
      <x:c r="F293" s="7" t="str">
        <x:v>Périmètre à confirmer</x:v>
      </x:c>
      <x:c r="G293" s="7" t="str">
        <x:v>À vérifier</x:v>
      </x:c>
      <x:c r="H293" s="7" t="str"/>
      <x:c r="I293" s="7" t="str">
        <x:v>Mode, configuration et preuves énergétiques complètes non établis pour cette référence.</x:v>
      </x:c>
      <x:c r="J293" s="7" t="str"/>
      <x:c r="K293" s="15"/>
      <x:c r="L293" s="15" t="str"/>
      <x:c r="M293" s="15"/>
      <x:c r="N293" s="15"/>
      <x:c r="O293" s="15"/>
      <x:c r="P293" s="7" t="str"/>
      <x:c r="Q293" s="15"/>
      <x:c r="R293" s="7" t="str">
        <x:f>IF(AND(ISNUMBER(K293),ISNUMBER(Q293)),IF(K293&lt;=Q293,"Valeur ≤ seuil","Valeur &gt; seuil"),"")</x:f>
      </x:c>
      <x:c r="S293" s="15"/>
      <x:c r="T293" s="7" t="str">
        <x:f>IF(AND(ISNUMBER(K293),ISNUMBER(S293)),IF(K293&lt;=S293,"Valeur ≤ seuil","Valeur &gt; seuil"),"")</x:f>
      </x:c>
      <x:c r="U293" s="7"/>
      <x:c r="V293" s="7" t="str"/>
      <x:c r="W293" s="14" t="str"/>
      <x:c r="X293" s="7" t="str"/>
      <x:c r="Y293" s="13" t="d">
        <x:v>2026-10-25T12:00:00.000Z</x:v>
      </x:c>
      <x:c r="Z293" s="14" t="str">
        <x:v>https://motorline.pt/fr/</x:v>
      </x:c>
      <x:c r="AA293" s="14" t="str">
        <x:v>http://127.0.0.1:8788/reference-0855e26b0db9e9.html</x:v>
      </x:c>
      <x:c r="AB293" s="14" t="str">
        <x:v>http://127.0.0.1:8788/fiche-093.html</x:v>
      </x:c>
      <x:c r="AC293" s="7" t="str">
        <x:v>Obtenir la version, la configuration, les modes, les mesures et les informations réglementaires.</x:v>
      </x:c>
      <x:c r="AD293" s="7"/>
      <x:c r="AE293" s="7" t="str"/>
    </x:row>
    <x:row r="294" ht="54" customHeight="1">
      <x:c r="A294" s="7" t="str">
        <x:v>B1805VI / B1805MI / B1805VE / B1805ME</x:v>
      </x:c>
      <x:c r="B294" s="7" t="str">
        <x:v>Motorline</x:v>
      </x:c>
      <x:c r="C294" s="7" t="str">
        <x:v>MOTORLINE</x:v>
      </x:c>
      <x:c r="D294" s="7" t="str">
        <x:v>M1805 · Portes piétonnes battantes</x:v>
      </x:c>
      <x:c r="E294" s="7" t="str">
        <x:v>Nature à préciser</x:v>
      </x:c>
      <x:c r="F294" s="7" t="str">
        <x:v>Périmètre à confirmer</x:v>
      </x:c>
      <x:c r="G294" s="7" t="str">
        <x:v>À vérifier</x:v>
      </x:c>
      <x:c r="H294" s="7" t="str"/>
      <x:c r="I294" s="7" t="str">
        <x:v>Mode, configuration et preuves énergétiques complètes non établis pour cette référence.</x:v>
      </x:c>
      <x:c r="J294" s="7" t="str"/>
      <x:c r="K294" s="15"/>
      <x:c r="L294" s="15" t="str"/>
      <x:c r="M294" s="15"/>
      <x:c r="N294" s="15"/>
      <x:c r="O294" s="15"/>
      <x:c r="P294" s="7" t="str"/>
      <x:c r="Q294" s="15"/>
      <x:c r="R294" s="7" t="str">
        <x:f>IF(AND(ISNUMBER(K294),ISNUMBER(Q294)),IF(K294&lt;=Q294,"Valeur ≤ seuil","Valeur &gt; seuil"),"")</x:f>
      </x:c>
      <x:c r="S294" s="15"/>
      <x:c r="T294" s="7" t="str">
        <x:f>IF(AND(ISNUMBER(K294),ISNUMBER(S294)),IF(K294&lt;=S294,"Valeur ≤ seuil","Valeur &gt; seuil"),"")</x:f>
      </x:c>
      <x:c r="U294" s="7"/>
      <x:c r="V294" s="7" t="str"/>
      <x:c r="W294" s="14" t="str"/>
      <x:c r="X294" s="7" t="str"/>
      <x:c r="Y294" s="13" t="d">
        <x:v>2026-10-25T12:00:00.000Z</x:v>
      </x:c>
      <x:c r="Z294" s="14" t="str">
        <x:v>https://motorline.pt/fr/</x:v>
      </x:c>
      <x:c r="AA294" s="14" t="str">
        <x:v>http://127.0.0.1:8788/reference-90de49268e46d8.html</x:v>
      </x:c>
      <x:c r="AB294" s="14" t="str">
        <x:v>http://127.0.0.1:8788/fiche-094.html</x:v>
      </x:c>
      <x:c r="AC294" s="7" t="str">
        <x:v>Obtenir la version, la configuration, les modes, les mesures et les informations réglementaires.</x:v>
      </x:c>
      <x:c r="AD294" s="7"/>
      <x:c r="AE294" s="7" t="str"/>
    </x:row>
    <x:row r="295" ht="54" customHeight="1">
      <x:c r="A295" s="7" t="str">
        <x:v>M1805 / M1805 ECO</x:v>
      </x:c>
      <x:c r="B295" s="7" t="str">
        <x:v>Motorline</x:v>
      </x:c>
      <x:c r="C295" s="7" t="str">
        <x:v>MOTORLINE</x:v>
      </x:c>
      <x:c r="D295" s="7" t="str">
        <x:v>M1805 · Portes piétonnes battantes</x:v>
      </x:c>
      <x:c r="E295" s="7" t="str">
        <x:v>Nature à préciser</x:v>
      </x:c>
      <x:c r="F295" s="7" t="str">
        <x:v>Périmètre à confirmer</x:v>
      </x:c>
      <x:c r="G295" s="7" t="str">
        <x:v>À vérifier</x:v>
      </x:c>
      <x:c r="H295" s="7" t="str"/>
      <x:c r="I295" s="7" t="str">
        <x:v>Mode, configuration et preuves énergétiques complètes non établis pour cette référence.</x:v>
      </x:c>
      <x:c r="J295" s="7" t="str"/>
      <x:c r="K295" s="15"/>
      <x:c r="L295" s="15" t="str"/>
      <x:c r="M295" s="15"/>
      <x:c r="N295" s="15"/>
      <x:c r="O295" s="15"/>
      <x:c r="P295" s="7" t="str"/>
      <x:c r="Q295" s="15"/>
      <x:c r="R295" s="7" t="str">
        <x:f>IF(AND(ISNUMBER(K295),ISNUMBER(Q295)),IF(K295&lt;=Q295,"Valeur ≤ seuil","Valeur &gt; seuil"),"")</x:f>
      </x:c>
      <x:c r="S295" s="15"/>
      <x:c r="T295" s="7" t="str">
        <x:f>IF(AND(ISNUMBER(K295),ISNUMBER(S295)),IF(K295&lt;=S295,"Valeur ≤ seuil","Valeur &gt; seuil"),"")</x:f>
      </x:c>
      <x:c r="U295" s="7"/>
      <x:c r="V295" s="7" t="str"/>
      <x:c r="W295" s="14" t="str"/>
      <x:c r="X295" s="7" t="str"/>
      <x:c r="Y295" s="13" t="d">
        <x:v>2026-10-25T12:00:00.000Z</x:v>
      </x:c>
      <x:c r="Z295" s="14" t="str">
        <x:v>https://motorline.pt/fr/</x:v>
      </x:c>
      <x:c r="AA295" s="14" t="str">
        <x:v>http://127.0.0.1:8788/reference-25129678af83c3.html</x:v>
      </x:c>
      <x:c r="AB295" s="14" t="str">
        <x:v>http://127.0.0.1:8788/fiche-094.html</x:v>
      </x:c>
      <x:c r="AC295" s="7" t="str">
        <x:v>Obtenir la version, la configuration, les modes, les mesures et les informations réglementaires.</x:v>
      </x:c>
      <x:c r="AD295" s="7"/>
      <x:c r="AE295" s="7" t="str"/>
    </x:row>
    <x:row r="296" ht="54" customHeight="1">
      <x:c r="A296" s="7" t="str">
        <x:v>ECO / ECO PLUS</x:v>
      </x:c>
      <x:c r="B296" s="7" t="str">
        <x:v>Motorline</x:v>
      </x:c>
      <x:c r="C296" s="7" t="str">
        <x:v>MOTORLINE</x:v>
      </x:c>
      <x:c r="D296" s="7" t="str">
        <x:v>Portes rapides · ECO et SPIN</x:v>
      </x:c>
      <x:c r="E296" s="7" t="str">
        <x:v>Nature à préciser</x:v>
      </x:c>
      <x:c r="F296" s="7" t="str">
        <x:v>Périmètre à confirmer</x:v>
      </x:c>
      <x:c r="G296" s="7" t="str">
        <x:v>À vérifier</x:v>
      </x:c>
      <x:c r="H296" s="7" t="str"/>
      <x:c r="I296" s="7" t="str">
        <x:v>Mode, configuration et preuves énergétiques complètes non établis pour cette référence.</x:v>
      </x:c>
      <x:c r="J296" s="7" t="str"/>
      <x:c r="K296" s="15"/>
      <x:c r="L296" s="15" t="str"/>
      <x:c r="M296" s="15"/>
      <x:c r="N296" s="15"/>
      <x:c r="O296" s="15"/>
      <x:c r="P296" s="7" t="str"/>
      <x:c r="Q296" s="15"/>
      <x:c r="R296" s="7" t="str">
        <x:f>IF(AND(ISNUMBER(K296),ISNUMBER(Q296)),IF(K296&lt;=Q296,"Valeur ≤ seuil","Valeur &gt; seuil"),"")</x:f>
      </x:c>
      <x:c r="S296" s="15"/>
      <x:c r="T296" s="7" t="str">
        <x:f>IF(AND(ISNUMBER(K296),ISNUMBER(S296)),IF(K296&lt;=S296,"Valeur ≤ seuil","Valeur &gt; seuil"),"")</x:f>
      </x:c>
      <x:c r="U296" s="7"/>
      <x:c r="V296" s="7" t="str"/>
      <x:c r="W296" s="14" t="str"/>
      <x:c r="X296" s="7" t="str"/>
      <x:c r="Y296" s="13" t="d">
        <x:v>2026-10-25T12:00:00.000Z</x:v>
      </x:c>
      <x:c r="Z296" s="14" t="str">
        <x:v>https://motorline.pt/fr/produits/automatismes/portes-rapides/</x:v>
      </x:c>
      <x:c r="AA296" s="14" t="str">
        <x:v>http://127.0.0.1:8788/reference-bc7bdd30107325.html</x:v>
      </x:c>
      <x:c r="AB296" s="14" t="str">
        <x:v>http://127.0.0.1:8788/fiche-095.html</x:v>
      </x:c>
      <x:c r="AC296" s="7" t="str">
        <x:v>Obtenir la version, la configuration, les modes, les mesures et les informations réglementaires.</x:v>
      </x:c>
      <x:c r="AD296" s="7"/>
      <x:c r="AE296" s="7" t="str"/>
    </x:row>
    <x:row r="297" ht="54" customHeight="1">
      <x:c r="A297" s="7" t="str">
        <x:v>ECO PLUMA</x:v>
      </x:c>
      <x:c r="B297" s="7" t="str">
        <x:v>Motorline</x:v>
      </x:c>
      <x:c r="C297" s="7" t="str">
        <x:v>MOTORLINE</x:v>
      </x:c>
      <x:c r="D297" s="7" t="str">
        <x:v>Portes rapides · ECO et SPIN</x:v>
      </x:c>
      <x:c r="E297" s="7" t="str">
        <x:v>Nature à préciser</x:v>
      </x:c>
      <x:c r="F297" s="7" t="str">
        <x:v>Périmètre à confirmer</x:v>
      </x:c>
      <x:c r="G297" s="7" t="str">
        <x:v>À vérifier</x:v>
      </x:c>
      <x:c r="H297" s="7" t="str"/>
      <x:c r="I297" s="7" t="str">
        <x:v>Mode, configuration et preuves énergétiques complètes non établis pour cette référence.</x:v>
      </x:c>
      <x:c r="J297" s="7" t="str"/>
      <x:c r="K297" s="15"/>
      <x:c r="L297" s="15" t="str"/>
      <x:c r="M297" s="15"/>
      <x:c r="N297" s="15"/>
      <x:c r="O297" s="15"/>
      <x:c r="P297" s="7" t="str"/>
      <x:c r="Q297" s="15"/>
      <x:c r="R297" s="7" t="str">
        <x:f>IF(AND(ISNUMBER(K297),ISNUMBER(Q297)),IF(K297&lt;=Q297,"Valeur ≤ seuil","Valeur &gt; seuil"),"")</x:f>
      </x:c>
      <x:c r="S297" s="15"/>
      <x:c r="T297" s="7" t="str">
        <x:f>IF(AND(ISNUMBER(K297),ISNUMBER(S297)),IF(K297&lt;=S297,"Valeur ≤ seuil","Valeur &gt; seuil"),"")</x:f>
      </x:c>
      <x:c r="U297" s="7"/>
      <x:c r="V297" s="7" t="str"/>
      <x:c r="W297" s="14" t="str"/>
      <x:c r="X297" s="7" t="str"/>
      <x:c r="Y297" s="13" t="d">
        <x:v>2026-10-25T12:00:00.000Z</x:v>
      </x:c>
      <x:c r="Z297" s="14" t="str">
        <x:v>https://motorline.pt/fr/produits/automatismes/portes-rapides/</x:v>
      </x:c>
      <x:c r="AA297" s="14" t="str">
        <x:v>http://127.0.0.1:8788/reference-b3ead0ae6c28ab.html</x:v>
      </x:c>
      <x:c r="AB297" s="14" t="str">
        <x:v>http://127.0.0.1:8788/fiche-095.html</x:v>
      </x:c>
      <x:c r="AC297" s="7" t="str">
        <x:v>Obtenir la version, la configuration, les modes, les mesures et les informations réglementaires.</x:v>
      </x:c>
      <x:c r="AD297" s="7"/>
      <x:c r="AE297" s="7" t="str"/>
    </x:row>
    <x:row r="298" ht="54" customHeight="1">
      <x:c r="A298" s="7" t="str">
        <x:v>SPIN</x:v>
      </x:c>
      <x:c r="B298" s="7" t="str">
        <x:v>Motorline</x:v>
      </x:c>
      <x:c r="C298" s="7" t="str">
        <x:v>MOTORLINE</x:v>
      </x:c>
      <x:c r="D298" s="7" t="str">
        <x:v>Portes rapides · ECO et SPIN</x:v>
      </x:c>
      <x:c r="E298" s="7" t="str">
        <x:v>Nature à préciser</x:v>
      </x:c>
      <x:c r="F298" s="7" t="str">
        <x:v>Périmètre à confirmer</x:v>
      </x:c>
      <x:c r="G298" s="7" t="str">
        <x:v>À vérifier</x:v>
      </x:c>
      <x:c r="H298" s="7" t="str"/>
      <x:c r="I298" s="7" t="str">
        <x:v>Mode, configuration et preuves énergétiques complètes non établis pour cette référence.</x:v>
      </x:c>
      <x:c r="J298" s="7" t="str"/>
      <x:c r="K298" s="15"/>
      <x:c r="L298" s="15" t="str"/>
      <x:c r="M298" s="15"/>
      <x:c r="N298" s="15"/>
      <x:c r="O298" s="15"/>
      <x:c r="P298" s="7" t="str"/>
      <x:c r="Q298" s="15"/>
      <x:c r="R298" s="7" t="str">
        <x:f>IF(AND(ISNUMBER(K298),ISNUMBER(Q298)),IF(K298&lt;=Q298,"Valeur ≤ seuil","Valeur &gt; seuil"),"")</x:f>
      </x:c>
      <x:c r="S298" s="15"/>
      <x:c r="T298" s="7" t="str">
        <x:f>IF(AND(ISNUMBER(K298),ISNUMBER(S298)),IF(K298&lt;=S298,"Valeur ≤ seuil","Valeur &gt; seuil"),"")</x:f>
      </x:c>
      <x:c r="U298" s="7"/>
      <x:c r="V298" s="7" t="str"/>
      <x:c r="W298" s="14" t="str"/>
      <x:c r="X298" s="7" t="str"/>
      <x:c r="Y298" s="13" t="d">
        <x:v>2026-10-25T12:00:00.000Z</x:v>
      </x:c>
      <x:c r="Z298" s="14" t="str">
        <x:v>https://motorline.pt/fr/produits/automatismes/portes-rapides/</x:v>
      </x:c>
      <x:c r="AA298" s="14" t="str">
        <x:v>http://127.0.0.1:8788/reference-54c7ec56c9f95b.html</x:v>
      </x:c>
      <x:c r="AB298" s="14" t="str">
        <x:v>http://127.0.0.1:8788/fiche-095.html</x:v>
      </x:c>
      <x:c r="AC298" s="7" t="str">
        <x:v>Obtenir la version, la configuration, les modes, les mesures et les informations réglementaires.</x:v>
      </x:c>
      <x:c r="AD298" s="7"/>
      <x:c r="AE298" s="7" t="str"/>
    </x:row>
    <x:row r="299" ht="54" customHeight="1">
      <x:c r="A299" s="7" t="str">
        <x:v>FIX</x:v>
      </x:c>
      <x:c r="B299" s="7" t="str">
        <x:v>Motorline</x:v>
      </x:c>
      <x:c r="C299" s="7" t="str">
        <x:v>MOTORLINE</x:v>
      </x:c>
      <x:c r="D299" s="7" t="str">
        <x:v>Portes rapides · PILE, FIX et FIX TERMO</x:v>
      </x:c>
      <x:c r="E299" s="7" t="str">
        <x:v>Nature à préciser</x:v>
      </x:c>
      <x:c r="F299" s="7" t="str">
        <x:v>Périmètre à confirmer</x:v>
      </x:c>
      <x:c r="G299" s="7" t="str">
        <x:v>À vérifier</x:v>
      </x:c>
      <x:c r="H299" s="7" t="str"/>
      <x:c r="I299" s="7" t="str">
        <x:v>Mode, configuration et preuves énergétiques complètes non établis pour cette référence.</x:v>
      </x:c>
      <x:c r="J299" s="7" t="str"/>
      <x:c r="K299" s="15"/>
      <x:c r="L299" s="15" t="str"/>
      <x:c r="M299" s="15"/>
      <x:c r="N299" s="15"/>
      <x:c r="O299" s="15"/>
      <x:c r="P299" s="7" t="str"/>
      <x:c r="Q299" s="15"/>
      <x:c r="R299" s="7" t="str">
        <x:f>IF(AND(ISNUMBER(K299),ISNUMBER(Q299)),IF(K299&lt;=Q299,"Valeur ≤ seuil","Valeur &gt; seuil"),"")</x:f>
      </x:c>
      <x:c r="S299" s="15"/>
      <x:c r="T299" s="7" t="str">
        <x:f>IF(AND(ISNUMBER(K299),ISNUMBER(S299)),IF(K299&lt;=S299,"Valeur ≤ seuil","Valeur &gt; seuil"),"")</x:f>
      </x:c>
      <x:c r="U299" s="7"/>
      <x:c r="V299" s="7" t="str"/>
      <x:c r="W299" s="14" t="str"/>
      <x:c r="X299" s="7" t="str"/>
      <x:c r="Y299" s="13" t="d">
        <x:v>2026-10-25T12:00:00.000Z</x:v>
      </x:c>
      <x:c r="Z299" s="14" t="str">
        <x:v>https://motorline.pt/fr/produits/automatismes/portes-rapides/</x:v>
      </x:c>
      <x:c r="AA299" s="14" t="str">
        <x:v>http://127.0.0.1:8788/reference-1032badeb8c1a9.html</x:v>
      </x:c>
      <x:c r="AB299" s="14" t="str">
        <x:v>http://127.0.0.1:8788/fiche-096.html</x:v>
      </x:c>
      <x:c r="AC299" s="7" t="str">
        <x:v>Obtenir la version, la configuration, les modes, les mesures et les informations réglementaires.</x:v>
      </x:c>
      <x:c r="AD299" s="7"/>
      <x:c r="AE299" s="7" t="str"/>
    </x:row>
    <x:row r="300" ht="54" customHeight="1">
      <x:c r="A300" s="7" t="str">
        <x:v>FIX TERMO</x:v>
      </x:c>
      <x:c r="B300" s="7" t="str">
        <x:v>Motorline</x:v>
      </x:c>
      <x:c r="C300" s="7" t="str">
        <x:v>MOTORLINE</x:v>
      </x:c>
      <x:c r="D300" s="7" t="str">
        <x:v>Portes rapides · PILE, FIX et FIX TERMO</x:v>
      </x:c>
      <x:c r="E300" s="7" t="str">
        <x:v>Nature à préciser</x:v>
      </x:c>
      <x:c r="F300" s="7" t="str">
        <x:v>Périmètre à confirmer</x:v>
      </x:c>
      <x:c r="G300" s="7" t="str">
        <x:v>À vérifier</x:v>
      </x:c>
      <x:c r="H300" s="7" t="str"/>
      <x:c r="I300" s="7" t="str">
        <x:v>Mode, configuration et preuves énergétiques complètes non établis pour cette référence.</x:v>
      </x:c>
      <x:c r="J300" s="7" t="str"/>
      <x:c r="K300" s="15"/>
      <x:c r="L300" s="15" t="str"/>
      <x:c r="M300" s="15"/>
      <x:c r="N300" s="15"/>
      <x:c r="O300" s="15"/>
      <x:c r="P300" s="7" t="str"/>
      <x:c r="Q300" s="15"/>
      <x:c r="R300" s="7" t="str">
        <x:f>IF(AND(ISNUMBER(K300),ISNUMBER(Q300)),IF(K300&lt;=Q300,"Valeur ≤ seuil","Valeur &gt; seuil"),"")</x:f>
      </x:c>
      <x:c r="S300" s="15"/>
      <x:c r="T300" s="7" t="str">
        <x:f>IF(AND(ISNUMBER(K300),ISNUMBER(S300)),IF(K300&lt;=S300,"Valeur ≤ seuil","Valeur &gt; seuil"),"")</x:f>
      </x:c>
      <x:c r="U300" s="7"/>
      <x:c r="V300" s="7" t="str"/>
      <x:c r="W300" s="14" t="str"/>
      <x:c r="X300" s="7" t="str"/>
      <x:c r="Y300" s="13" t="d">
        <x:v>2026-10-25T12:00:00.000Z</x:v>
      </x:c>
      <x:c r="Z300" s="14" t="str">
        <x:v>https://motorline.pt/fr/produits/automatismes/portes-rapides/</x:v>
      </x:c>
      <x:c r="AA300" s="14" t="str">
        <x:v>http://127.0.0.1:8788/reference-0538540473c21f.html</x:v>
      </x:c>
      <x:c r="AB300" s="14" t="str">
        <x:v>http://127.0.0.1:8788/fiche-096.html</x:v>
      </x:c>
      <x:c r="AC300" s="7" t="str">
        <x:v>Obtenir la version, la configuration, les modes, les mesures et les informations réglementaires.</x:v>
      </x:c>
      <x:c r="AD300" s="7"/>
      <x:c r="AE300" s="7" t="str"/>
    </x:row>
    <x:row r="301" ht="54" customHeight="1">
      <x:c r="A301" s="7" t="str">
        <x:v>PILE</x:v>
      </x:c>
      <x:c r="B301" s="7" t="str">
        <x:v>Motorline</x:v>
      </x:c>
      <x:c r="C301" s="7" t="str">
        <x:v>MOTORLINE</x:v>
      </x:c>
      <x:c r="D301" s="7" t="str">
        <x:v>Portes rapides · PILE, FIX et FIX TERMO</x:v>
      </x:c>
      <x:c r="E301" s="7" t="str">
        <x:v>Nature à préciser</x:v>
      </x:c>
      <x:c r="F301" s="7" t="str">
        <x:v>Périmètre à confirmer</x:v>
      </x:c>
      <x:c r="G301" s="7" t="str">
        <x:v>À vérifier</x:v>
      </x:c>
      <x:c r="H301" s="7" t="str"/>
      <x:c r="I301" s="7" t="str">
        <x:v>Mode, configuration et preuves énergétiques complètes non établis pour cette référence.</x:v>
      </x:c>
      <x:c r="J301" s="7" t="str"/>
      <x:c r="K301" s="15"/>
      <x:c r="L301" s="15" t="str"/>
      <x:c r="M301" s="15"/>
      <x:c r="N301" s="15"/>
      <x:c r="O301" s="15"/>
      <x:c r="P301" s="7" t="str"/>
      <x:c r="Q301" s="15"/>
      <x:c r="R301" s="7" t="str">
        <x:f>IF(AND(ISNUMBER(K301),ISNUMBER(Q301)),IF(K301&lt;=Q301,"Valeur ≤ seuil","Valeur &gt; seuil"),"")</x:f>
      </x:c>
      <x:c r="S301" s="15"/>
      <x:c r="T301" s="7" t="str">
        <x:f>IF(AND(ISNUMBER(K301),ISNUMBER(S301)),IF(K301&lt;=S301,"Valeur ≤ seuil","Valeur &gt; seuil"),"")</x:f>
      </x:c>
      <x:c r="U301" s="7"/>
      <x:c r="V301" s="7" t="str"/>
      <x:c r="W301" s="14" t="str"/>
      <x:c r="X301" s="7" t="str"/>
      <x:c r="Y301" s="13" t="d">
        <x:v>2026-10-25T12:00:00.000Z</x:v>
      </x:c>
      <x:c r="Z301" s="14" t="str">
        <x:v>https://motorline.pt/fr/produits/automatismes/portes-rapides/</x:v>
      </x:c>
      <x:c r="AA301" s="14" t="str">
        <x:v>http://127.0.0.1:8788/reference-21e3d8d385c8ad.html</x:v>
      </x:c>
      <x:c r="AB301" s="14" t="str">
        <x:v>http://127.0.0.1:8788/fiche-096.html</x:v>
      </x:c>
      <x:c r="AC301" s="7" t="str">
        <x:v>Obtenir la version, la configuration, les modes, les mesures et les informations réglementaires.</x:v>
      </x:c>
      <x:c r="AD301" s="7"/>
      <x:c r="AE301" s="7" t="str"/>
    </x:row>
    <x:row r="302" ht="54" customHeight="1">
      <x:c r="A302" s="7" t="str">
        <x:v>MC415-PR / MC115PR</x:v>
      </x:c>
      <x:c r="B302" s="7" t="str">
        <x:v>Motorline</x:v>
      </x:c>
      <x:c r="C302" s="7" t="str">
        <x:v>MOTORLINE</x:v>
      </x:c>
      <x:c r="D302" s="7" t="str">
        <x:v>Électronique · Portes rapides et quais</x:v>
      </x:c>
      <x:c r="E302" s="7" t="str">
        <x:v>Nature à préciser</x:v>
      </x:c>
      <x:c r="F302" s="7" t="str">
        <x:v>Périmètre à confirmer</x:v>
      </x:c>
      <x:c r="G302" s="7" t="str">
        <x:v>À vérifier</x:v>
      </x:c>
      <x:c r="H302" s="7" t="str"/>
      <x:c r="I302" s="7" t="str">
        <x:v>Mode, configuration et preuves énergétiques complètes non établis pour cette référence.</x:v>
      </x:c>
      <x:c r="J302" s="7" t="str"/>
      <x:c r="K302" s="15"/>
      <x:c r="L302" s="15" t="str"/>
      <x:c r="M302" s="15"/>
      <x:c r="N302" s="15"/>
      <x:c r="O302" s="15"/>
      <x:c r="P302" s="7" t="str"/>
      <x:c r="Q302" s="15"/>
      <x:c r="R302" s="7" t="str">
        <x:f>IF(AND(ISNUMBER(K302),ISNUMBER(Q302)),IF(K302&lt;=Q302,"Valeur ≤ seuil","Valeur &gt; seuil"),"")</x:f>
      </x:c>
      <x:c r="S302" s="15"/>
      <x:c r="T302" s="7" t="str">
        <x:f>IF(AND(ISNUMBER(K302),ISNUMBER(S302)),IF(K302&lt;=S302,"Valeur ≤ seuil","Valeur &gt; seuil"),"")</x:f>
      </x:c>
      <x:c r="U302" s="7"/>
      <x:c r="V302" s="7" t="str"/>
      <x:c r="W302" s="14" t="str"/>
      <x:c r="X302" s="7" t="str"/>
      <x:c r="Y302" s="13" t="d">
        <x:v>2026-10-25T12:00:00.000Z</x:v>
      </x:c>
      <x:c r="Z302" s="14" t="str">
        <x:v>https://motorline.pt/fr/produits/electronique-et-controle/recepteurs-et-emetteurs/</x:v>
      </x:c>
      <x:c r="AA302" s="14" t="str">
        <x:v>http://127.0.0.1:8788/reference-3717e4088252d3.html</x:v>
      </x:c>
      <x:c r="AB302" s="14" t="str">
        <x:v>http://127.0.0.1:8788/fiche-097.html</x:v>
      </x:c>
      <x:c r="AC302" s="7" t="str">
        <x:v>Obtenir la version, la configuration, les modes, les mesures et les informations réglementaires.</x:v>
      </x:c>
      <x:c r="AD302" s="7"/>
      <x:c r="AE302" s="7" t="str"/>
    </x:row>
    <x:row r="303" ht="54" customHeight="1">
      <x:c r="A303" s="7" t="str">
        <x:v>MC80-O / MC80-OR / MC80-ORL</x:v>
      </x:c>
      <x:c r="B303" s="7" t="str">
        <x:v>Motorline</x:v>
      </x:c>
      <x:c r="C303" s="7" t="str">
        <x:v>MOTORLINE</x:v>
      </x:c>
      <x:c r="D303" s="7" t="str">
        <x:v>Électronique · Portes rapides et quais</x:v>
      </x:c>
      <x:c r="E303" s="7" t="str">
        <x:v>Nature à préciser</x:v>
      </x:c>
      <x:c r="F303" s="7" t="str">
        <x:v>Périmètre à confirmer</x:v>
      </x:c>
      <x:c r="G303" s="7" t="str">
        <x:v>À vérifier</x:v>
      </x:c>
      <x:c r="H303" s="7" t="str"/>
      <x:c r="I303" s="7" t="str">
        <x:v>Mode, configuration et preuves énergétiques complètes non établis pour cette référence.</x:v>
      </x:c>
      <x:c r="J303" s="7" t="str"/>
      <x:c r="K303" s="15"/>
      <x:c r="L303" s="15" t="str"/>
      <x:c r="M303" s="15"/>
      <x:c r="N303" s="15"/>
      <x:c r="O303" s="15"/>
      <x:c r="P303" s="7" t="str"/>
      <x:c r="Q303" s="15"/>
      <x:c r="R303" s="7" t="str">
        <x:f>IF(AND(ISNUMBER(K303),ISNUMBER(Q303)),IF(K303&lt;=Q303,"Valeur ≤ seuil","Valeur &gt; seuil"),"")</x:f>
      </x:c>
      <x:c r="S303" s="15"/>
      <x:c r="T303" s="7" t="str">
        <x:f>IF(AND(ISNUMBER(K303),ISNUMBER(S303)),IF(K303&lt;=S303,"Valeur ≤ seuil","Valeur &gt; seuil"),"")</x:f>
      </x:c>
      <x:c r="U303" s="7"/>
      <x:c r="V303" s="7" t="str"/>
      <x:c r="W303" s="14" t="str"/>
      <x:c r="X303" s="7" t="str"/>
      <x:c r="Y303" s="13" t="d">
        <x:v>2026-10-25T12:00:00.000Z</x:v>
      </x:c>
      <x:c r="Z303" s="14" t="str">
        <x:v>https://motorline.pt/fr/produits/electronique-et-controle/recepteurs-et-emetteurs/</x:v>
      </x:c>
      <x:c r="AA303" s="14" t="str">
        <x:v>http://127.0.0.1:8788/reference-d3259b9890c00c.html</x:v>
      </x:c>
      <x:c r="AB303" s="14" t="str">
        <x:v>http://127.0.0.1:8788/fiche-097.html</x:v>
      </x:c>
      <x:c r="AC303" s="7" t="str">
        <x:v>Obtenir la version, la configuration, les modes, les mesures et les informations réglementaires.</x:v>
      </x:c>
      <x:c r="AD303" s="7"/>
      <x:c r="AE303" s="7" t="str"/>
    </x:row>
    <x:row r="304" ht="54" customHeight="1">
      <x:c r="A304" s="7" t="str">
        <x:v>MC85-25 / 410 / 100 / 200</x:v>
      </x:c>
      <x:c r="B304" s="7" t="str">
        <x:v>Motorline</x:v>
      </x:c>
      <x:c r="C304" s="7" t="str">
        <x:v>MOTORLINE</x:v>
      </x:c>
      <x:c r="D304" s="7" t="str">
        <x:v>Électronique · Portes rapides et quais</x:v>
      </x:c>
      <x:c r="E304" s="7" t="str">
        <x:v>Nature à préciser</x:v>
      </x:c>
      <x:c r="F304" s="7" t="str">
        <x:v>Périmètre à confirmer</x:v>
      </x:c>
      <x:c r="G304" s="7" t="str">
        <x:v>À vérifier</x:v>
      </x:c>
      <x:c r="H304" s="7" t="str"/>
      <x:c r="I304" s="7" t="str">
        <x:v>Mode, configuration et preuves énergétiques complètes non établis pour cette référence.</x:v>
      </x:c>
      <x:c r="J304" s="7" t="str"/>
      <x:c r="K304" s="15"/>
      <x:c r="L304" s="15" t="str"/>
      <x:c r="M304" s="15"/>
      <x:c r="N304" s="15"/>
      <x:c r="O304" s="15"/>
      <x:c r="P304" s="7" t="str"/>
      <x:c r="Q304" s="15"/>
      <x:c r="R304" s="7" t="str">
        <x:f>IF(AND(ISNUMBER(K304),ISNUMBER(Q304)),IF(K304&lt;=Q304,"Valeur ≤ seuil","Valeur &gt; seuil"),"")</x:f>
      </x:c>
      <x:c r="S304" s="15"/>
      <x:c r="T304" s="7" t="str">
        <x:f>IF(AND(ISNUMBER(K304),ISNUMBER(S304)),IF(K304&lt;=S304,"Valeur ≤ seuil","Valeur &gt; seuil"),"")</x:f>
      </x:c>
      <x:c r="U304" s="7"/>
      <x:c r="V304" s="7" t="str"/>
      <x:c r="W304" s="14" t="str"/>
      <x:c r="X304" s="7" t="str"/>
      <x:c r="Y304" s="13" t="d">
        <x:v>2026-10-25T12:00:00.000Z</x:v>
      </x:c>
      <x:c r="Z304" s="14" t="str">
        <x:v>https://motorline.pt/fr/produits/electronique-et-controle/recepteurs-et-emetteurs/</x:v>
      </x:c>
      <x:c r="AA304" s="14" t="str">
        <x:v>http://127.0.0.1:8788/reference-8c23ab9bd69db4.html</x:v>
      </x:c>
      <x:c r="AB304" s="14" t="str">
        <x:v>http://127.0.0.1:8788/fiche-097.html</x:v>
      </x:c>
      <x:c r="AC304" s="7" t="str">
        <x:v>Obtenir la version, la configuration, les modes, les mesures et les informations réglementaires.</x:v>
      </x:c>
      <x:c r="AD304" s="7"/>
      <x:c r="AE304" s="7" t="str"/>
    </x:row>
    <x:row r="305" ht="54" customHeight="1">
      <x:c r="A305" s="7" t="str">
        <x:v>MF30 / MFSUP</x:v>
      </x:c>
      <x:c r="B305" s="7" t="str">
        <x:v>Motorline</x:v>
      </x:c>
      <x:c r="C305" s="7" t="str">
        <x:v>MOTORLINE</x:v>
      </x:c>
      <x:c r="D305" s="7" t="str">
        <x:v>MF40 et MFE · Photocellules regroupées</x:v>
      </x:c>
      <x:c r="E305" s="7" t="str">
        <x:v>Composant électronique ou sensible</x:v>
      </x:c>
      <x:c r="F305" s="7" t="str">
        <x:v>Composant à évaluer dans l’ensemble</x:v>
      </x:c>
      <x:c r="G305" s="7" t="str">
        <x:v>À vérifier</x:v>
      </x:c>
      <x:c r="H305" s="7" t="str"/>
      <x:c r="I305" s="7" t="str">
        <x:v>La fiche de ce composant ne documente pas les modes de la motorisation complète.</x:v>
      </x:c>
      <x:c r="J305" s="7" t="str"/>
      <x:c r="K305" s="15"/>
      <x:c r="L305" s="15" t="str"/>
      <x:c r="M305" s="15"/>
      <x:c r="N305" s="15"/>
      <x:c r="O305" s="15"/>
      <x:c r="P305" s="7" t="str"/>
      <x:c r="Q305" s="15"/>
      <x:c r="R305" s="7" t="str">
        <x:f>IF(AND(ISNUMBER(K305),ISNUMBER(Q305)),IF(K305&lt;=Q305,"Valeur ≤ seuil","Valeur &gt; seuil"),"")</x:f>
      </x:c>
      <x:c r="S305" s="15"/>
      <x:c r="T305" s="7" t="str">
        <x:f>IF(AND(ISNUMBER(K305),ISNUMBER(S305)),IF(K305&lt;=S305,"Valeur ≤ seuil","Valeur &gt; seuil"),"")</x:f>
      </x:c>
      <x:c r="U305" s="7"/>
      <x:c r="V305" s="7" t="str"/>
      <x:c r="W305" s="14" t="str"/>
      <x:c r="X305" s="7" t="str"/>
      <x:c r="Y305" s="13" t="d">
        <x:v>2026-10-25T12:00:00.000Z</x:v>
      </x:c>
      <x:c r="Z305" s="14" t="str">
        <x:v>https://motorline.pt/fr/</x:v>
      </x:c>
      <x:c r="AA305" s="14" t="str">
        <x:v>http://127.0.0.1:8788/reference-223e743d1f0f6b.html</x:v>
      </x:c>
      <x:c r="AB305" s="14" t="str">
        <x:v>http://127.0.0.1:8788/fiche-098.html</x:v>
      </x:c>
      <x:c r="AC305" s="7" t="str">
        <x:v>Obtenir la version, la configuration, les modes, les mesures et les informations réglementaires.</x:v>
      </x:c>
      <x:c r="AD305" s="7"/>
      <x:c r="AE305" s="7" t="str"/>
    </x:row>
    <x:row r="306" ht="54" customHeight="1">
      <x:c r="A306" s="7" t="str">
        <x:v>MF40 / MF40LED</x:v>
      </x:c>
      <x:c r="B306" s="7" t="str">
        <x:v>Motorline</x:v>
      </x:c>
      <x:c r="C306" s="7" t="str">
        <x:v>MOTORLINE</x:v>
      </x:c>
      <x:c r="D306" s="7" t="str">
        <x:v>MF40 et MFE · Photocellules regroupées</x:v>
      </x:c>
      <x:c r="E306" s="7" t="str">
        <x:v>Composant électronique ou sensible</x:v>
      </x:c>
      <x:c r="F306" s="7" t="str">
        <x:v>Composant à évaluer dans l’ensemble</x:v>
      </x:c>
      <x:c r="G306" s="7" t="str">
        <x:v>À vérifier</x:v>
      </x:c>
      <x:c r="H306" s="7" t="str"/>
      <x:c r="I306" s="7" t="str">
        <x:v>La fiche de ce composant ne documente pas les modes de la motorisation complète.</x:v>
      </x:c>
      <x:c r="J306" s="7" t="str"/>
      <x:c r="K306" s="15"/>
      <x:c r="L306" s="15" t="str"/>
      <x:c r="M306" s="15"/>
      <x:c r="N306" s="15"/>
      <x:c r="O306" s="15"/>
      <x:c r="P306" s="7" t="str"/>
      <x:c r="Q306" s="15"/>
      <x:c r="R306" s="7" t="str">
        <x:f>IF(AND(ISNUMBER(K306),ISNUMBER(Q306)),IF(K306&lt;=Q306,"Valeur ≤ seuil","Valeur &gt; seuil"),"")</x:f>
      </x:c>
      <x:c r="S306" s="15"/>
      <x:c r="T306" s="7" t="str">
        <x:f>IF(AND(ISNUMBER(K306),ISNUMBER(S306)),IF(K306&lt;=S306,"Valeur ≤ seuil","Valeur &gt; seuil"),"")</x:f>
      </x:c>
      <x:c r="U306" s="7"/>
      <x:c r="V306" s="7" t="str"/>
      <x:c r="W306" s="14" t="str"/>
      <x:c r="X306" s="7" t="str"/>
      <x:c r="Y306" s="13" t="d">
        <x:v>2026-10-25T12:00:00.000Z</x:v>
      </x:c>
      <x:c r="Z306" s="14" t="str">
        <x:v>https://motorline.pt/fr/</x:v>
      </x:c>
      <x:c r="AA306" s="14" t="str">
        <x:v>http://127.0.0.1:8788/reference-51e44ca7fb2ad0.html</x:v>
      </x:c>
      <x:c r="AB306" s="14" t="str">
        <x:v>http://127.0.0.1:8788/fiche-098.html</x:v>
      </x:c>
      <x:c r="AC306" s="7" t="str">
        <x:v>Obtenir la version, la configuration, les modes, les mesures et les informations réglementaires.</x:v>
      </x:c>
      <x:c r="AD306" s="7"/>
      <x:c r="AE306" s="7" t="str"/>
    </x:row>
    <x:row r="307" ht="54" customHeight="1">
      <x:c r="A307" s="7" t="str">
        <x:v>MF40BAT / MF40BAT-REC</x:v>
      </x:c>
      <x:c r="B307" s="7" t="str">
        <x:v>Motorline</x:v>
      </x:c>
      <x:c r="C307" s="7" t="str">
        <x:v>MOTORLINE</x:v>
      </x:c>
      <x:c r="D307" s="7" t="str">
        <x:v>MF40 et MFE · Photocellules regroupées</x:v>
      </x:c>
      <x:c r="E307" s="7" t="str">
        <x:v>Composant électronique ou sensible</x:v>
      </x:c>
      <x:c r="F307" s="7" t="str">
        <x:v>Composant à évaluer dans l’ensemble</x:v>
      </x:c>
      <x:c r="G307" s="7" t="str">
        <x:v>À vérifier</x:v>
      </x:c>
      <x:c r="H307" s="7" t="str"/>
      <x:c r="I307" s="7" t="str">
        <x:v>La fiche de ce composant ne documente pas les modes de la motorisation complète.</x:v>
      </x:c>
      <x:c r="J307" s="7" t="str"/>
      <x:c r="K307" s="15"/>
      <x:c r="L307" s="15" t="str"/>
      <x:c r="M307" s="15"/>
      <x:c r="N307" s="15"/>
      <x:c r="O307" s="15"/>
      <x:c r="P307" s="7" t="str"/>
      <x:c r="Q307" s="15"/>
      <x:c r="R307" s="7" t="str">
        <x:f>IF(AND(ISNUMBER(K307),ISNUMBER(Q307)),IF(K307&lt;=Q307,"Valeur ≤ seuil","Valeur &gt; seuil"),"")</x:f>
      </x:c>
      <x:c r="S307" s="15"/>
      <x:c r="T307" s="7" t="str">
        <x:f>IF(AND(ISNUMBER(K307),ISNUMBER(S307)),IF(K307&lt;=S307,"Valeur ≤ seuil","Valeur &gt; seuil"),"")</x:f>
      </x:c>
      <x:c r="U307" s="7"/>
      <x:c r="V307" s="7" t="str"/>
      <x:c r="W307" s="14" t="str"/>
      <x:c r="X307" s="7" t="str"/>
      <x:c r="Y307" s="13" t="d">
        <x:v>2026-10-25T12:00:00.000Z</x:v>
      </x:c>
      <x:c r="Z307" s="14" t="str">
        <x:v>https://motorline.pt/fr/</x:v>
      </x:c>
      <x:c r="AA307" s="14" t="str">
        <x:v>http://127.0.0.1:8788/reference-2cab15fb261d3e.html</x:v>
      </x:c>
      <x:c r="AB307" s="14" t="str">
        <x:v>http://127.0.0.1:8788/fiche-098.html</x:v>
      </x:c>
      <x:c r="AC307" s="7" t="str">
        <x:v>Obtenir la version, la configuration, les modes, les mesures et les informations réglementaires.</x:v>
      </x:c>
      <x:c r="AD307" s="7"/>
      <x:c r="AE307" s="7" t="str"/>
    </x:row>
    <x:row r="308" ht="54" customHeight="1">
      <x:c r="A308" s="7" t="str">
        <x:v>MFE + MFSE12 / MFSE16</x:v>
      </x:c>
      <x:c r="B308" s="7" t="str">
        <x:v>Motorline</x:v>
      </x:c>
      <x:c r="C308" s="7" t="str">
        <x:v>MOTORLINE</x:v>
      </x:c>
      <x:c r="D308" s="7" t="str">
        <x:v>MF40 et MFE · Photocellules regroupées</x:v>
      </x:c>
      <x:c r="E308" s="7" t="str">
        <x:v>Composant électronique ou sensible</x:v>
      </x:c>
      <x:c r="F308" s="7" t="str">
        <x:v>Composant à évaluer dans l’ensemble</x:v>
      </x:c>
      <x:c r="G308" s="7" t="str">
        <x:v>À vérifier</x:v>
      </x:c>
      <x:c r="H308" s="7" t="str"/>
      <x:c r="I308" s="7" t="str">
        <x:v>La fiche de ce composant ne documente pas les modes de la motorisation complète.</x:v>
      </x:c>
      <x:c r="J308" s="7" t="str"/>
      <x:c r="K308" s="15"/>
      <x:c r="L308" s="15" t="str"/>
      <x:c r="M308" s="15"/>
      <x:c r="N308" s="15"/>
      <x:c r="O308" s="15"/>
      <x:c r="P308" s="7" t="str"/>
      <x:c r="Q308" s="15"/>
      <x:c r="R308" s="7" t="str">
        <x:f>IF(AND(ISNUMBER(K308),ISNUMBER(Q308)),IF(K308&lt;=Q308,"Valeur ≤ seuil","Valeur &gt; seuil"),"")</x:f>
      </x:c>
      <x:c r="S308" s="15"/>
      <x:c r="T308" s="7" t="str">
        <x:f>IF(AND(ISNUMBER(K308),ISNUMBER(S308)),IF(K308&lt;=S308,"Valeur ≤ seuil","Valeur &gt; seuil"),"")</x:f>
      </x:c>
      <x:c r="U308" s="7"/>
      <x:c r="V308" s="7" t="str"/>
      <x:c r="W308" s="14" t="str"/>
      <x:c r="X308" s="7" t="str"/>
      <x:c r="Y308" s="13" t="d">
        <x:v>2026-10-25T12:00:00.000Z</x:v>
      </x:c>
      <x:c r="Z308" s="14" t="str">
        <x:v>https://motorline.pt/fr/</x:v>
      </x:c>
      <x:c r="AA308" s="14" t="str">
        <x:v>http://127.0.0.1:8788/reference-0a7912f0d001bd.html</x:v>
      </x:c>
      <x:c r="AB308" s="14" t="str">
        <x:v>http://127.0.0.1:8788/fiche-098.html</x:v>
      </x:c>
      <x:c r="AC308" s="7" t="str">
        <x:v>Obtenir la version, la configuration, les modes, les mesures et les informations réglementaires.</x:v>
      </x:c>
      <x:c r="AD308" s="7"/>
      <x:c r="AE308" s="7" t="str"/>
    </x:row>
    <x:row r="309" ht="54" customHeight="1">
      <x:c r="A309" s="7" t="str">
        <x:v>MD150</x:v>
      </x:c>
      <x:c r="B309" s="7" t="str">
        <x:v>Motorline</x:v>
      </x:c>
      <x:c r="C309" s="7" t="str">
        <x:v>MOTORLINE</x:v>
      </x:c>
      <x:c r="D309" s="7" t="str">
        <x:v>Détection · Boucles et présence véhicule</x:v>
      </x:c>
      <x:c r="E309" s="7" t="str">
        <x:v>Composant électronique ou sensible</x:v>
      </x:c>
      <x:c r="F309" s="7" t="str">
        <x:v>Composant à évaluer dans l’ensemble</x:v>
      </x:c>
      <x:c r="G309" s="7" t="str">
        <x:v>À vérifier</x:v>
      </x:c>
      <x:c r="H309" s="7" t="str"/>
      <x:c r="I309" s="7" t="str">
        <x:v>La fiche de ce composant ne documente pas les modes de la motorisation complète.</x:v>
      </x:c>
      <x:c r="J309" s="7" t="str"/>
      <x:c r="K309" s="15"/>
      <x:c r="L309" s="15" t="str"/>
      <x:c r="M309" s="15"/>
      <x:c r="N309" s="15"/>
      <x:c r="O309" s="15"/>
      <x:c r="P309" s="7" t="str"/>
      <x:c r="Q309" s="15"/>
      <x:c r="R309" s="7" t="str">
        <x:f>IF(AND(ISNUMBER(K309),ISNUMBER(Q309)),IF(K309&lt;=Q309,"Valeur ≤ seuil","Valeur &gt; seuil"),"")</x:f>
      </x:c>
      <x:c r="S309" s="15"/>
      <x:c r="T309" s="7" t="str">
        <x:f>IF(AND(ISNUMBER(K309),ISNUMBER(S309)),IF(K309&lt;=S309,"Valeur ≤ seuil","Valeur &gt; seuil"),"")</x:f>
      </x:c>
      <x:c r="U309" s="7"/>
      <x:c r="V309" s="7" t="str"/>
      <x:c r="W309" s="14" t="str"/>
      <x:c r="X309" s="7" t="str"/>
      <x:c r="Y309" s="13" t="d">
        <x:v>2026-10-25T12:00:00.000Z</x:v>
      </x:c>
      <x:c r="Z309" s="14" t="str">
        <x:v>https://motorline.pt/fr/</x:v>
      </x:c>
      <x:c r="AA309" s="14" t="str">
        <x:v>http://127.0.0.1:8788/reference-c4dfb7a8a625cc.html</x:v>
      </x:c>
      <x:c r="AB309" s="14" t="str">
        <x:v>http://127.0.0.1:8788/fiche-099.html</x:v>
      </x:c>
      <x:c r="AC309" s="7" t="str">
        <x:v>Obtenir la version, la configuration, les modes, les mesures et les informations réglementaires.</x:v>
      </x:c>
      <x:c r="AD309" s="7"/>
      <x:c r="AE309" s="7" t="str"/>
    </x:row>
    <x:row r="310" ht="54" customHeight="1">
      <x:c r="A310" s="7" t="str">
        <x:v>MRMF-REC</x:v>
      </x:c>
      <x:c r="B310" s="7" t="str">
        <x:v>Motorline</x:v>
      </x:c>
      <x:c r="C310" s="7" t="str">
        <x:v>MOTORLINE</x:v>
      </x:c>
      <x:c r="D310" s="7" t="str">
        <x:v>Détection · Boucles et présence véhicule</x:v>
      </x:c>
      <x:c r="E310" s="7" t="str">
        <x:v>Composant électronique ou sensible</x:v>
      </x:c>
      <x:c r="F310" s="7" t="str">
        <x:v>Composant à évaluer dans l’ensemble</x:v>
      </x:c>
      <x:c r="G310" s="7" t="str">
        <x:v>À vérifier</x:v>
      </x:c>
      <x:c r="H310" s="7" t="str"/>
      <x:c r="I310" s="7" t="str">
        <x:v>La fiche de ce composant ne documente pas les modes de la motorisation complète.</x:v>
      </x:c>
      <x:c r="J310" s="7" t="str"/>
      <x:c r="K310" s="15"/>
      <x:c r="L310" s="15" t="str"/>
      <x:c r="M310" s="15"/>
      <x:c r="N310" s="15"/>
      <x:c r="O310" s="15"/>
      <x:c r="P310" s="7" t="str"/>
      <x:c r="Q310" s="15"/>
      <x:c r="R310" s="7" t="str">
        <x:f>IF(AND(ISNUMBER(K310),ISNUMBER(Q310)),IF(K310&lt;=Q310,"Valeur ≤ seuil","Valeur &gt; seuil"),"")</x:f>
      </x:c>
      <x:c r="S310" s="15"/>
      <x:c r="T310" s="7" t="str">
        <x:f>IF(AND(ISNUMBER(K310),ISNUMBER(S310)),IF(K310&lt;=S310,"Valeur ≤ seuil","Valeur &gt; seuil"),"")</x:f>
      </x:c>
      <x:c r="U310" s="7"/>
      <x:c r="V310" s="7" t="str"/>
      <x:c r="W310" s="14" t="str"/>
      <x:c r="X310" s="7" t="str"/>
      <x:c r="Y310" s="13" t="d">
        <x:v>2026-10-25T12:00:00.000Z</x:v>
      </x:c>
      <x:c r="Z310" s="14" t="str">
        <x:v>https://motorline.pt/fr/</x:v>
      </x:c>
      <x:c r="AA310" s="14" t="str">
        <x:v>http://127.0.0.1:8788/reference-01b6ea99e21c40.html</x:v>
      </x:c>
      <x:c r="AB310" s="14" t="str">
        <x:v>http://127.0.0.1:8788/fiche-099.html</x:v>
      </x:c>
      <x:c r="AC310" s="7" t="str">
        <x:v>Obtenir la version, la configuration, les modes, les mesures et les informations réglementaires.</x:v>
      </x:c>
      <x:c r="AD310" s="7"/>
      <x:c r="AE310" s="7" t="str"/>
    </x:row>
    <x:row r="311" ht="54" customHeight="1">
      <x:c r="A311" s="7" t="str">
        <x:v>MSMF-LOOP / MSMF-LOOP-REC</x:v>
      </x:c>
      <x:c r="B311" s="7" t="str">
        <x:v>Motorline</x:v>
      </x:c>
      <x:c r="C311" s="7" t="str">
        <x:v>MOTORLINE</x:v>
      </x:c>
      <x:c r="D311" s="7" t="str">
        <x:v>Détection · Boucles et présence véhicule</x:v>
      </x:c>
      <x:c r="E311" s="7" t="str">
        <x:v>Composant électronique ou sensible</x:v>
      </x:c>
      <x:c r="F311" s="7" t="str">
        <x:v>Composant à évaluer dans l’ensemble</x:v>
      </x:c>
      <x:c r="G311" s="7" t="str">
        <x:v>À vérifier</x:v>
      </x:c>
      <x:c r="H311" s="7" t="str"/>
      <x:c r="I311" s="7" t="str">
        <x:v>La fiche de ce composant ne documente pas les modes de la motorisation complète.</x:v>
      </x:c>
      <x:c r="J311" s="7" t="str"/>
      <x:c r="K311" s="15"/>
      <x:c r="L311" s="15" t="str"/>
      <x:c r="M311" s="15"/>
      <x:c r="N311" s="15"/>
      <x:c r="O311" s="15"/>
      <x:c r="P311" s="7" t="str"/>
      <x:c r="Q311" s="15"/>
      <x:c r="R311" s="7" t="str">
        <x:f>IF(AND(ISNUMBER(K311),ISNUMBER(Q311)),IF(K311&lt;=Q311,"Valeur ≤ seuil","Valeur &gt; seuil"),"")</x:f>
      </x:c>
      <x:c r="S311" s="15"/>
      <x:c r="T311" s="7" t="str">
        <x:f>IF(AND(ISNUMBER(K311),ISNUMBER(S311)),IF(K311&lt;=S311,"Valeur ≤ seuil","Valeur &gt; seuil"),"")</x:f>
      </x:c>
      <x:c r="U311" s="7"/>
      <x:c r="V311" s="7" t="str"/>
      <x:c r="W311" s="14" t="str"/>
      <x:c r="X311" s="7" t="str"/>
      <x:c r="Y311" s="13" t="d">
        <x:v>2026-10-25T12:00:00.000Z</x:v>
      </x:c>
      <x:c r="Z311" s="14" t="str">
        <x:v>https://motorline.pt/fr/</x:v>
      </x:c>
      <x:c r="AA311" s="14" t="str">
        <x:v>http://127.0.0.1:8788/reference-a9fb2f8eb1b6e4.html</x:v>
      </x:c>
      <x:c r="AB311" s="14" t="str">
        <x:v>http://127.0.0.1:8788/fiche-099.html</x:v>
      </x:c>
      <x:c r="AC311" s="7" t="str">
        <x:v>Obtenir la version, la configuration, les modes, les mesures et les informations réglementaires.</x:v>
      </x:c>
      <x:c r="AD311" s="7"/>
      <x:c r="AE311" s="7" t="str"/>
    </x:row>
    <x:row r="312" ht="54" customHeight="1">
      <x:c r="A312" s="7" t="str">
        <x:v>FALK-433 / FALK-868</x:v>
      </x:c>
      <x:c r="B312" s="7" t="str">
        <x:v>Motorline</x:v>
      </x:c>
      <x:c r="C312" s="7" t="str">
        <x:v>MOTORLINE</x:v>
      </x:c>
      <x:c r="D312" s="7" t="str">
        <x:v>Radio · Émetteurs et récepteurs</x:v>
      </x:c>
      <x:c r="E312" s="7" t="str">
        <x:v>Composant électronique ou sensible</x:v>
      </x:c>
      <x:c r="F312" s="7" t="str">
        <x:v>Composant à évaluer dans l’ensemble</x:v>
      </x:c>
      <x:c r="G312" s="7" t="str">
        <x:v>À vérifier</x:v>
      </x:c>
      <x:c r="H312" s="7" t="str"/>
      <x:c r="I312" s="7" t="str">
        <x:v>La fiche de ce composant ne documente pas les modes de la motorisation complète.</x:v>
      </x:c>
      <x:c r="J312" s="7" t="str"/>
      <x:c r="K312" s="15"/>
      <x:c r="L312" s="15" t="str"/>
      <x:c r="M312" s="15"/>
      <x:c r="N312" s="15"/>
      <x:c r="O312" s="15"/>
      <x:c r="P312" s="7" t="str"/>
      <x:c r="Q312" s="15"/>
      <x:c r="R312" s="7" t="str">
        <x:f>IF(AND(ISNUMBER(K312),ISNUMBER(Q312)),IF(K312&lt;=Q312,"Valeur ≤ seuil","Valeur &gt; seuil"),"")</x:f>
      </x:c>
      <x:c r="S312" s="15"/>
      <x:c r="T312" s="7" t="str">
        <x:f>IF(AND(ISNUMBER(K312),ISNUMBER(S312)),IF(K312&lt;=S312,"Valeur ≤ seuil","Valeur &gt; seuil"),"")</x:f>
      </x:c>
      <x:c r="U312" s="7"/>
      <x:c r="V312" s="7" t="str"/>
      <x:c r="W312" s="14" t="str"/>
      <x:c r="X312" s="7" t="str"/>
      <x:c r="Y312" s="13" t="d">
        <x:v>2026-10-25T12:00:00.000Z</x:v>
      </x:c>
      <x:c r="Z312" s="14" t="str">
        <x:v>https://motorline.pt/fr/</x:v>
      </x:c>
      <x:c r="AA312" s="14" t="str">
        <x:v>http://127.0.0.1:8788/reference-432f60b2192e2d.html</x:v>
      </x:c>
      <x:c r="AB312" s="14" t="str">
        <x:v>http://127.0.0.1:8788/fiche-100.html</x:v>
      </x:c>
      <x:c r="AC312" s="7" t="str">
        <x:v>Obtenir la version, la configuration, les modes, les mesures et les informations réglementaires.</x:v>
      </x:c>
      <x:c r="AD312" s="7"/>
      <x:c r="AE312" s="7" t="str"/>
    </x:row>
    <x:row r="313" ht="54" customHeight="1">
      <x:c r="A313" s="7" t="str">
        <x:v>MA4-433 / MA4-868</x:v>
      </x:c>
      <x:c r="B313" s="7" t="str">
        <x:v>Motorline</x:v>
      </x:c>
      <x:c r="C313" s="7" t="str">
        <x:v>MOTORLINE</x:v>
      </x:c>
      <x:c r="D313" s="7" t="str">
        <x:v>Radio · Émetteurs et récepteurs</x:v>
      </x:c>
      <x:c r="E313" s="7" t="str">
        <x:v>Composant électronique ou sensible</x:v>
      </x:c>
      <x:c r="F313" s="7" t="str">
        <x:v>Composant à évaluer dans l’ensemble</x:v>
      </x:c>
      <x:c r="G313" s="7" t="str">
        <x:v>À vérifier</x:v>
      </x:c>
      <x:c r="H313" s="7" t="str"/>
      <x:c r="I313" s="7" t="str">
        <x:v>La fiche de ce composant ne documente pas les modes de la motorisation complète.</x:v>
      </x:c>
      <x:c r="J313" s="7" t="str"/>
      <x:c r="K313" s="15"/>
      <x:c r="L313" s="15" t="str"/>
      <x:c r="M313" s="15"/>
      <x:c r="N313" s="15"/>
      <x:c r="O313" s="15"/>
      <x:c r="P313" s="7" t="str"/>
      <x:c r="Q313" s="15"/>
      <x:c r="R313" s="7" t="str">
        <x:f>IF(AND(ISNUMBER(K313),ISNUMBER(Q313)),IF(K313&lt;=Q313,"Valeur ≤ seuil","Valeur &gt; seuil"),"")</x:f>
      </x:c>
      <x:c r="S313" s="15"/>
      <x:c r="T313" s="7" t="str">
        <x:f>IF(AND(ISNUMBER(K313),ISNUMBER(S313)),IF(K313&lt;=S313,"Valeur ≤ seuil","Valeur &gt; seuil"),"")</x:f>
      </x:c>
      <x:c r="U313" s="7"/>
      <x:c r="V313" s="7" t="str"/>
      <x:c r="W313" s="14" t="str"/>
      <x:c r="X313" s="7" t="str"/>
      <x:c r="Y313" s="13" t="d">
        <x:v>2026-10-25T12:00:00.000Z</x:v>
      </x:c>
      <x:c r="Z313" s="14" t="str">
        <x:v>https://motorline.pt/fr/</x:v>
      </x:c>
      <x:c r="AA313" s="14" t="str">
        <x:v>http://127.0.0.1:8788/reference-7f2e65854d7bf2.html</x:v>
      </x:c>
      <x:c r="AB313" s="14" t="str">
        <x:v>http://127.0.0.1:8788/fiche-100.html</x:v>
      </x:c>
      <x:c r="AC313" s="7" t="str">
        <x:v>Obtenir la version, la configuration, les modes, les mesures et les informations réglementaires.</x:v>
      </x:c>
      <x:c r="AD313" s="7"/>
      <x:c r="AE313" s="7" t="str"/>
    </x:row>
    <x:row r="314" ht="54" customHeight="1">
      <x:c r="A314" s="7" t="str">
        <x:v>MR5 / MR10 / MR12 / MR17</x:v>
      </x:c>
      <x:c r="B314" s="7" t="str">
        <x:v>Motorline</x:v>
      </x:c>
      <x:c r="C314" s="7" t="str">
        <x:v>MOTORLINE</x:v>
      </x:c>
      <x:c r="D314" s="7" t="str">
        <x:v>Radio · Émetteurs et récepteurs</x:v>
      </x:c>
      <x:c r="E314" s="7" t="str">
        <x:v>Composant électronique ou sensible</x:v>
      </x:c>
      <x:c r="F314" s="7" t="str">
        <x:v>Composant à évaluer dans l’ensemble</x:v>
      </x:c>
      <x:c r="G314" s="7" t="str">
        <x:v>À vérifier</x:v>
      </x:c>
      <x:c r="H314" s="7" t="str"/>
      <x:c r="I314" s="7" t="str">
        <x:v>La fiche de ce composant ne documente pas les modes de la motorisation complète.</x:v>
      </x:c>
      <x:c r="J314" s="7" t="str"/>
      <x:c r="K314" s="15"/>
      <x:c r="L314" s="15" t="str"/>
      <x:c r="M314" s="15"/>
      <x:c r="N314" s="15"/>
      <x:c r="O314" s="15"/>
      <x:c r="P314" s="7" t="str"/>
      <x:c r="Q314" s="15"/>
      <x:c r="R314" s="7" t="str">
        <x:f>IF(AND(ISNUMBER(K314),ISNUMBER(Q314)),IF(K314&lt;=Q314,"Valeur ≤ seuil","Valeur &gt; seuil"),"")</x:f>
      </x:c>
      <x:c r="S314" s="15"/>
      <x:c r="T314" s="7" t="str">
        <x:f>IF(AND(ISNUMBER(K314),ISNUMBER(S314)),IF(K314&lt;=S314,"Valeur ≤ seuil","Valeur &gt; seuil"),"")</x:f>
      </x:c>
      <x:c r="U314" s="7"/>
      <x:c r="V314" s="7" t="str"/>
      <x:c r="W314" s="14" t="str"/>
      <x:c r="X314" s="7" t="str"/>
      <x:c r="Y314" s="13" t="d">
        <x:v>2026-10-25T12:00:00.000Z</x:v>
      </x:c>
      <x:c r="Z314" s="14" t="str">
        <x:v>https://motorline.pt/fr/</x:v>
      </x:c>
      <x:c r="AA314" s="14" t="str">
        <x:v>http://127.0.0.1:8788/reference-76d992c6bf412c.html</x:v>
      </x:c>
      <x:c r="AB314" s="14" t="str">
        <x:v>http://127.0.0.1:8788/fiche-100.html</x:v>
      </x:c>
      <x:c r="AC314" s="7" t="str">
        <x:v>Obtenir la version, la configuration, les modes, les mesures et les informations réglementaires.</x:v>
      </x:c>
      <x:c r="AD314" s="7"/>
      <x:c r="AE314" s="7" t="str"/>
    </x:row>
    <x:row r="315" ht="54" customHeight="1">
      <x:c r="A315" s="7" t="str">
        <x:v>MX92N / MX95N / MX96N / MX97N</x:v>
      </x:c>
      <x:c r="B315" s="7" t="str">
        <x:v>Motorline</x:v>
      </x:c>
      <x:c r="C315" s="7" t="str">
        <x:v>MOTORLINE</x:v>
      </x:c>
      <x:c r="D315" s="7" t="str">
        <x:v>Radio · Émetteurs et récepteurs</x:v>
      </x:c>
      <x:c r="E315" s="7" t="str">
        <x:v>Composant électronique ou sensible</x:v>
      </x:c>
      <x:c r="F315" s="7" t="str">
        <x:v>Composant à évaluer dans l’ensemble</x:v>
      </x:c>
      <x:c r="G315" s="7" t="str">
        <x:v>À vérifier</x:v>
      </x:c>
      <x:c r="H315" s="7" t="str"/>
      <x:c r="I315" s="7" t="str">
        <x:v>La fiche de ce composant ne documente pas les modes de la motorisation complète.</x:v>
      </x:c>
      <x:c r="J315" s="7" t="str"/>
      <x:c r="K315" s="15"/>
      <x:c r="L315" s="15" t="str"/>
      <x:c r="M315" s="15"/>
      <x:c r="N315" s="15"/>
      <x:c r="O315" s="15"/>
      <x:c r="P315" s="7" t="str"/>
      <x:c r="Q315" s="15"/>
      <x:c r="R315" s="7" t="str">
        <x:f>IF(AND(ISNUMBER(K315),ISNUMBER(Q315)),IF(K315&lt;=Q315,"Valeur ≤ seuil","Valeur &gt; seuil"),"")</x:f>
      </x:c>
      <x:c r="S315" s="15"/>
      <x:c r="T315" s="7" t="str">
        <x:f>IF(AND(ISNUMBER(K315),ISNUMBER(S315)),IF(K315&lt;=S315,"Valeur ≤ seuil","Valeur &gt; seuil"),"")</x:f>
      </x:c>
      <x:c r="U315" s="7"/>
      <x:c r="V315" s="7" t="str"/>
      <x:c r="W315" s="14" t="str"/>
      <x:c r="X315" s="7" t="str"/>
      <x:c r="Y315" s="13" t="d">
        <x:v>2026-10-25T12:00:00.000Z</x:v>
      </x:c>
      <x:c r="Z315" s="14" t="str">
        <x:v>https://motorline.pt/fr/</x:v>
      </x:c>
      <x:c r="AA315" s="14" t="str">
        <x:v>http://127.0.0.1:8788/reference-63e6b794c0db8f.html</x:v>
      </x:c>
      <x:c r="AB315" s="14" t="str">
        <x:v>http://127.0.0.1:8788/fiche-100.html</x:v>
      </x:c>
      <x:c r="AC315" s="7" t="str">
        <x:v>Obtenir la version, la configuration, les modes, les mesures et les informations réglementaires.</x:v>
      </x:c>
      <x:c r="AD315" s="7"/>
      <x:c r="AE315" s="7" t="str"/>
    </x:row>
    <x:row r="316" ht="54" customHeight="1">
      <x:c r="A316" s="7" t="str">
        <x:v>BS2 / BS4 / BS5 / BS8</x:v>
      </x:c>
      <x:c r="B316" s="7" t="str">
        <x:v>Motorline</x:v>
      </x:c>
      <x:c r="C316" s="7" t="str">
        <x:v>MOTORLINE</x:v>
      </x:c>
      <x:c r="D316" s="7" t="str">
        <x:v>Palpeurs · Profils et transmission</x:v>
      </x:c>
      <x:c r="E316" s="7" t="str">
        <x:v>Nature à préciser</x:v>
      </x:c>
      <x:c r="F316" s="7" t="str">
        <x:v>Périmètre à confirmer</x:v>
      </x:c>
      <x:c r="G316" s="7" t="str">
        <x:v>À vérifier</x:v>
      </x:c>
      <x:c r="H316" s="7" t="str"/>
      <x:c r="I316" s="7" t="str">
        <x:v>Mode, configuration et preuves énergétiques complètes non établis pour cette référence.</x:v>
      </x:c>
      <x:c r="J316" s="7" t="str"/>
      <x:c r="K316" s="15"/>
      <x:c r="L316" s="15" t="str"/>
      <x:c r="M316" s="15"/>
      <x:c r="N316" s="15"/>
      <x:c r="O316" s="15"/>
      <x:c r="P316" s="7" t="str"/>
      <x:c r="Q316" s="15"/>
      <x:c r="R316" s="7" t="str">
        <x:f>IF(AND(ISNUMBER(K316),ISNUMBER(Q316)),IF(K316&lt;=Q316,"Valeur ≤ seuil","Valeur &gt; seuil"),"")</x:f>
      </x:c>
      <x:c r="S316" s="15"/>
      <x:c r="T316" s="7" t="str">
        <x:f>IF(AND(ISNUMBER(K316),ISNUMBER(S316)),IF(K316&lt;=S316,"Valeur ≤ seuil","Valeur &gt; seuil"),"")</x:f>
      </x:c>
      <x:c r="U316" s="7"/>
      <x:c r="V316" s="7" t="str"/>
      <x:c r="W316" s="14" t="str"/>
      <x:c r="X316" s="7" t="str"/>
      <x:c r="Y316" s="13" t="d">
        <x:v>2026-10-25T12:00:00.000Z</x:v>
      </x:c>
      <x:c r="Z316" s="14" t="str">
        <x:v>https://motorline.pt/fr/</x:v>
      </x:c>
      <x:c r="AA316" s="14" t="str">
        <x:v>http://127.0.0.1:8788/reference-c3b534e09ef719.html</x:v>
      </x:c>
      <x:c r="AB316" s="14" t="str">
        <x:v>http://127.0.0.1:8788/fiche-101.html</x:v>
      </x:c>
      <x:c r="AC316" s="7" t="str">
        <x:v>Obtenir la version, la configuration, les modes, les mesures et les informations réglementaires.</x:v>
      </x:c>
      <x:c r="AD316" s="7"/>
      <x:c r="AE316" s="7" t="str"/>
    </x:row>
    <x:row r="317" ht="54" customHeight="1">
      <x:c r="A317" s="7" t="str">
        <x:v>MCP14 / MMR15</x:v>
      </x:c>
      <x:c r="B317" s="7" t="str">
        <x:v>Motorline</x:v>
      </x:c>
      <x:c r="C317" s="7" t="str">
        <x:v>MOTORLINE</x:v>
      </x:c>
      <x:c r="D317" s="7" t="str">
        <x:v>Palpeurs · Profils et transmission</x:v>
      </x:c>
      <x:c r="E317" s="7" t="str">
        <x:v>Nature à préciser</x:v>
      </x:c>
      <x:c r="F317" s="7" t="str">
        <x:v>Périmètre à confirmer</x:v>
      </x:c>
      <x:c r="G317" s="7" t="str">
        <x:v>À vérifier</x:v>
      </x:c>
      <x:c r="H317" s="7" t="str"/>
      <x:c r="I317" s="7" t="str">
        <x:v>Mode, configuration et preuves énergétiques complètes non établis pour cette référence.</x:v>
      </x:c>
      <x:c r="J317" s="7" t="str"/>
      <x:c r="K317" s="15"/>
      <x:c r="L317" s="15" t="str"/>
      <x:c r="M317" s="15"/>
      <x:c r="N317" s="15"/>
      <x:c r="O317" s="15"/>
      <x:c r="P317" s="7" t="str"/>
      <x:c r="Q317" s="15"/>
      <x:c r="R317" s="7" t="str">
        <x:f>IF(AND(ISNUMBER(K317),ISNUMBER(Q317)),IF(K317&lt;=Q317,"Valeur ≤ seuil","Valeur &gt; seuil"),"")</x:f>
      </x:c>
      <x:c r="S317" s="15"/>
      <x:c r="T317" s="7" t="str">
        <x:f>IF(AND(ISNUMBER(K317),ISNUMBER(S317)),IF(K317&lt;=S317,"Valeur ≤ seuil","Valeur &gt; seuil"),"")</x:f>
      </x:c>
      <x:c r="U317" s="7"/>
      <x:c r="V317" s="7" t="str"/>
      <x:c r="W317" s="14" t="str"/>
      <x:c r="X317" s="7" t="str"/>
      <x:c r="Y317" s="13" t="d">
        <x:v>2026-10-25T12:00:00.000Z</x:v>
      </x:c>
      <x:c r="Z317" s="14" t="str">
        <x:v>https://motorline.pt/fr/</x:v>
      </x:c>
      <x:c r="AA317" s="14" t="str">
        <x:v>http://127.0.0.1:8788/reference-51213d4c4b4fbe.html</x:v>
      </x:c>
      <x:c r="AB317" s="14" t="str">
        <x:v>http://127.0.0.1:8788/fiche-101.html</x:v>
      </x:c>
      <x:c r="AC317" s="7" t="str">
        <x:v>Obtenir la version, la configuration, les modes, les mesures et les informations réglementaires.</x:v>
      </x:c>
      <x:c r="AD317" s="7"/>
      <x:c r="AE317" s="7" t="str"/>
    </x:row>
    <x:row r="318" ht="54" customHeight="1">
      <x:c r="A318" s="7" t="str">
        <x:v>MF2020</x:v>
      </x:c>
      <x:c r="B318" s="7" t="str">
        <x:v>Motorline</x:v>
      </x:c>
      <x:c r="C318" s="7" t="str">
        <x:v>MOTORLINE</x:v>
      </x:c>
      <x:c r="D318" s="7" t="str">
        <x:v>Palpeurs · Profils et transmission</x:v>
      </x:c>
      <x:c r="E318" s="7" t="str">
        <x:v>Nature à préciser</x:v>
      </x:c>
      <x:c r="F318" s="7" t="str">
        <x:v>Périmètre à confirmer</x:v>
      </x:c>
      <x:c r="G318" s="7" t="str">
        <x:v>À vérifier</x:v>
      </x:c>
      <x:c r="H318" s="7" t="str"/>
      <x:c r="I318" s="7" t="str">
        <x:v>Mode, configuration et preuves énergétiques complètes non établis pour cette référence.</x:v>
      </x:c>
      <x:c r="J318" s="7" t="str"/>
      <x:c r="K318" s="15"/>
      <x:c r="L318" s="15" t="str"/>
      <x:c r="M318" s="15"/>
      <x:c r="N318" s="15"/>
      <x:c r="O318" s="15"/>
      <x:c r="P318" s="7" t="str"/>
      <x:c r="Q318" s="15"/>
      <x:c r="R318" s="7" t="str">
        <x:f>IF(AND(ISNUMBER(K318),ISNUMBER(Q318)),IF(K318&lt;=Q318,"Valeur ≤ seuil","Valeur &gt; seuil"),"")</x:f>
      </x:c>
      <x:c r="S318" s="15"/>
      <x:c r="T318" s="7" t="str">
        <x:f>IF(AND(ISNUMBER(K318),ISNUMBER(S318)),IF(K318&lt;=S318,"Valeur ≤ seuil","Valeur &gt; seuil"),"")</x:f>
      </x:c>
      <x:c r="U318" s="7"/>
      <x:c r="V318" s="7" t="str"/>
      <x:c r="W318" s="14" t="str"/>
      <x:c r="X318" s="7" t="str"/>
      <x:c r="Y318" s="13" t="d">
        <x:v>2026-10-25T12:00:00.000Z</x:v>
      </x:c>
      <x:c r="Z318" s="14" t="str">
        <x:v>https://motorline.pt/fr/</x:v>
      </x:c>
      <x:c r="AA318" s="14" t="str">
        <x:v>http://127.0.0.1:8788/reference-1bc54692b18063.html</x:v>
      </x:c>
      <x:c r="AB318" s="14" t="str">
        <x:v>http://127.0.0.1:8788/fiche-101.html</x:v>
      </x:c>
      <x:c r="AC318" s="7" t="str">
        <x:v>Obtenir la version, la configuration, les modes, les mesures et les informations réglementaires.</x:v>
      </x:c>
      <x:c r="AD318" s="7"/>
      <x:c r="AE318" s="7" t="str"/>
    </x:row>
    <x:row r="319" ht="54" customHeight="1">
      <x:c r="A319" s="7" t="str">
        <x:v>MX14 / MR14</x:v>
      </x:c>
      <x:c r="B319" s="7" t="str">
        <x:v>Motorline</x:v>
      </x:c>
      <x:c r="C319" s="7" t="str">
        <x:v>MOTORLINE</x:v>
      </x:c>
      <x:c r="D319" s="7" t="str">
        <x:v>Palpeurs · Profils et transmission</x:v>
      </x:c>
      <x:c r="E319" s="7" t="str">
        <x:v>Nature à préciser</x:v>
      </x:c>
      <x:c r="F319" s="7" t="str">
        <x:v>Périmètre à confirmer</x:v>
      </x:c>
      <x:c r="G319" s="7" t="str">
        <x:v>À vérifier</x:v>
      </x:c>
      <x:c r="H319" s="7" t="str"/>
      <x:c r="I319" s="7" t="str">
        <x:v>Mode, configuration et preuves énergétiques complètes non établis pour cette référence.</x:v>
      </x:c>
      <x:c r="J319" s="7" t="str"/>
      <x:c r="K319" s="15"/>
      <x:c r="L319" s="15" t="str"/>
      <x:c r="M319" s="15"/>
      <x:c r="N319" s="15"/>
      <x:c r="O319" s="15"/>
      <x:c r="P319" s="7" t="str"/>
      <x:c r="Q319" s="15"/>
      <x:c r="R319" s="7" t="str">
        <x:f>IF(AND(ISNUMBER(K319),ISNUMBER(Q319)),IF(K319&lt;=Q319,"Valeur ≤ seuil","Valeur &gt; seuil"),"")</x:f>
      </x:c>
      <x:c r="S319" s="15"/>
      <x:c r="T319" s="7" t="str">
        <x:f>IF(AND(ISNUMBER(K319),ISNUMBER(S319)),IF(K319&lt;=S319,"Valeur ≤ seuil","Valeur &gt; seuil"),"")</x:f>
      </x:c>
      <x:c r="U319" s="7"/>
      <x:c r="V319" s="7" t="str"/>
      <x:c r="W319" s="14" t="str"/>
      <x:c r="X319" s="7" t="str"/>
      <x:c r="Y319" s="13" t="d">
        <x:v>2026-10-25T12:00:00.000Z</x:v>
      </x:c>
      <x:c r="Z319" s="14" t="str">
        <x:v>https://motorline.pt/fr/</x:v>
      </x:c>
      <x:c r="AA319" s="14" t="str">
        <x:v>http://127.0.0.1:8788/reference-26658d01a75e34.html</x:v>
      </x:c>
      <x:c r="AB319" s="14" t="str">
        <x:v>http://127.0.0.1:8788/fiche-101.html</x:v>
      </x:c>
      <x:c r="AC319" s="7" t="str">
        <x:v>Obtenir la version, la configuration, les modes, les mesures et les informations réglementaires.</x:v>
      </x:c>
      <x:c r="AD319" s="7"/>
      <x:c r="AE319" s="7" t="str"/>
    </x:row>
    <x:row r="320" ht="54" customHeight="1">
      <x:c r="A320" s="7" t="str">
        <x:v>EF12 / EF30-SX / EF30-DX</x:v>
      </x:c>
      <x:c r="B320" s="7" t="str">
        <x:v>Motorline</x:v>
      </x:c>
      <x:c r="C320" s="7" t="str">
        <x:v>MOTORLINE</x:v>
      </x:c>
      <x:c r="D320" s="7" t="str">
        <x:v>Alimentations et serrures · Essentiels</x:v>
      </x:c>
      <x:c r="E320" s="7" t="str">
        <x:v>Alimentation ou convertisseur</x:v>
      </x:c>
      <x:c r="F320" s="7" t="str">
        <x:v>Composant à évaluer dans l’ensemble</x:v>
      </x:c>
      <x:c r="G320" s="7" t="str">
        <x:v>À vérifier</x:v>
      </x:c>
      <x:c r="H320" s="7" t="str"/>
      <x:c r="I320" s="7" t="str">
        <x:v>La fiche de ce composant ne documente pas les modes de la motorisation complète.</x:v>
      </x:c>
      <x:c r="J320" s="7" t="str"/>
      <x:c r="K320" s="15"/>
      <x:c r="L320" s="15" t="str"/>
      <x:c r="M320" s="15"/>
      <x:c r="N320" s="15"/>
      <x:c r="O320" s="15"/>
      <x:c r="P320" s="7" t="str"/>
      <x:c r="Q320" s="15"/>
      <x:c r="R320" s="7" t="str">
        <x:f>IF(AND(ISNUMBER(K320),ISNUMBER(Q320)),IF(K320&lt;=Q320,"Valeur ≤ seuil","Valeur &gt; seuil"),"")</x:f>
      </x:c>
      <x:c r="S320" s="15"/>
      <x:c r="T320" s="7" t="str">
        <x:f>IF(AND(ISNUMBER(K320),ISNUMBER(S320)),IF(K320&lt;=S320,"Valeur ≤ seuil","Valeur &gt; seuil"),"")</x:f>
      </x:c>
      <x:c r="U320" s="7"/>
      <x:c r="V320" s="7" t="str"/>
      <x:c r="W320" s="14" t="str"/>
      <x:c r="X320" s="7" t="str"/>
      <x:c r="Y320" s="13" t="d">
        <x:v>2026-10-25T12:00:00.000Z</x:v>
      </x:c>
      <x:c r="Z320" s="14" t="str">
        <x:v>https://motorline.pt/fr/</x:v>
      </x:c>
      <x:c r="AA320" s="14" t="str">
        <x:v>http://127.0.0.1:8788/reference-7e1303de0b3ccc.html</x:v>
      </x:c>
      <x:c r="AB320" s="14" t="str">
        <x:v>http://127.0.0.1:8788/fiche-102.html</x:v>
      </x:c>
      <x:c r="AC320" s="7" t="str">
        <x:v>Obtenir la version, la configuration, les modes, les mesures et les informations réglementaires.</x:v>
      </x:c>
      <x:c r="AD320" s="7"/>
      <x:c r="AE320" s="7" t="str"/>
    </x:row>
    <x:row r="321" ht="54" customHeight="1">
      <x:c r="A321" s="7" t="str">
        <x:v>FA12VDC12.5A / FA12VDC16.7A</x:v>
      </x:c>
      <x:c r="B321" s="7" t="str">
        <x:v>Motorline</x:v>
      </x:c>
      <x:c r="C321" s="7" t="str">
        <x:v>MOTORLINE</x:v>
      </x:c>
      <x:c r="D321" s="7" t="str">
        <x:v>Alimentations et serrures · Essentiels</x:v>
      </x:c>
      <x:c r="E321" s="7" t="str">
        <x:v>Alimentation ou convertisseur</x:v>
      </x:c>
      <x:c r="F321" s="7" t="str">
        <x:v>Composant à évaluer dans l’ensemble</x:v>
      </x:c>
      <x:c r="G321" s="7" t="str">
        <x:v>À vérifier</x:v>
      </x:c>
      <x:c r="H321" s="7" t="str"/>
      <x:c r="I321" s="7" t="str">
        <x:v>La fiche de ce composant ne documente pas les modes de la motorisation complète.</x:v>
      </x:c>
      <x:c r="J321" s="7" t="str"/>
      <x:c r="K321" s="15"/>
      <x:c r="L321" s="15" t="str"/>
      <x:c r="M321" s="15"/>
      <x:c r="N321" s="15"/>
      <x:c r="O321" s="15"/>
      <x:c r="P321" s="7" t="str"/>
      <x:c r="Q321" s="15"/>
      <x:c r="R321" s="7" t="str">
        <x:f>IF(AND(ISNUMBER(K321),ISNUMBER(Q321)),IF(K321&lt;=Q321,"Valeur ≤ seuil","Valeur &gt; seuil"),"")</x:f>
      </x:c>
      <x:c r="S321" s="15"/>
      <x:c r="T321" s="7" t="str">
        <x:f>IF(AND(ISNUMBER(K321),ISNUMBER(S321)),IF(K321&lt;=S321,"Valeur ≤ seuil","Valeur &gt; seuil"),"")</x:f>
      </x:c>
      <x:c r="U321" s="7"/>
      <x:c r="V321" s="7" t="str"/>
      <x:c r="W321" s="14" t="str"/>
      <x:c r="X321" s="7" t="str"/>
      <x:c r="Y321" s="13" t="d">
        <x:v>2026-10-25T12:00:00.000Z</x:v>
      </x:c>
      <x:c r="Z321" s="14" t="str">
        <x:v>https://motorline.pt/fr/</x:v>
      </x:c>
      <x:c r="AA321" s="14" t="str">
        <x:v>http://127.0.0.1:8788/reference-edb435e846998a.html</x:v>
      </x:c>
      <x:c r="AB321" s="14" t="str">
        <x:v>http://127.0.0.1:8788/fiche-102.html</x:v>
      </x:c>
      <x:c r="AC321" s="7" t="str">
        <x:v>Obtenir la version, la configuration, les modes, les mesures et les informations réglementaires.</x:v>
      </x:c>
      <x:c r="AD321" s="7"/>
      <x:c r="AE321" s="7" t="str"/>
    </x:row>
    <x:row r="322" ht="54" customHeight="1">
      <x:c r="A322" s="7" t="str">
        <x:v>FA12VDC3AMW / FA12VDC5A / FA12VDC8.4A</x:v>
      </x:c>
      <x:c r="B322" s="7" t="str">
        <x:v>Motorline</x:v>
      </x:c>
      <x:c r="C322" s="7" t="str">
        <x:v>MOTORLINE</x:v>
      </x:c>
      <x:c r="D322" s="7" t="str">
        <x:v>Alimentations et serrures · Essentiels</x:v>
      </x:c>
      <x:c r="E322" s="7" t="str">
        <x:v>Alimentation ou convertisseur</x:v>
      </x:c>
      <x:c r="F322" s="7" t="str">
        <x:v>Composant à évaluer dans l’ensemble</x:v>
      </x:c>
      <x:c r="G322" s="7" t="str">
        <x:v>À vérifier</x:v>
      </x:c>
      <x:c r="H322" s="7" t="str"/>
      <x:c r="I322" s="7" t="str">
        <x:v>La fiche de ce composant ne documente pas les modes de la motorisation complète.</x:v>
      </x:c>
      <x:c r="J322" s="7" t="str"/>
      <x:c r="K322" s="15"/>
      <x:c r="L322" s="15" t="str"/>
      <x:c r="M322" s="15"/>
      <x:c r="N322" s="15"/>
      <x:c r="O322" s="15"/>
      <x:c r="P322" s="7" t="str"/>
      <x:c r="Q322" s="15"/>
      <x:c r="R322" s="7" t="str">
        <x:f>IF(AND(ISNUMBER(K322),ISNUMBER(Q322)),IF(K322&lt;=Q322,"Valeur ≤ seuil","Valeur &gt; seuil"),"")</x:f>
      </x:c>
      <x:c r="S322" s="15"/>
      <x:c r="T322" s="7" t="str">
        <x:f>IF(AND(ISNUMBER(K322),ISNUMBER(S322)),IF(K322&lt;=S322,"Valeur ≤ seuil","Valeur &gt; seuil"),"")</x:f>
      </x:c>
      <x:c r="U322" s="7"/>
      <x:c r="V322" s="7" t="str"/>
      <x:c r="W322" s="14" t="str"/>
      <x:c r="X322" s="7" t="str"/>
      <x:c r="Y322" s="13" t="d">
        <x:v>2026-10-25T12:00:00.000Z</x:v>
      </x:c>
      <x:c r="Z322" s="14" t="str">
        <x:v>https://motorline.pt/fr/</x:v>
      </x:c>
      <x:c r="AA322" s="14" t="str">
        <x:v>http://127.0.0.1:8788/reference-5a7c82133e0348.html</x:v>
      </x:c>
      <x:c r="AB322" s="14" t="str">
        <x:v>http://127.0.0.1:8788/fiche-102.html</x:v>
      </x:c>
      <x:c r="AC322" s="7" t="str">
        <x:v>Obtenir la version, la configuration, les modes, les mesures et les informations réglementaires.</x:v>
      </x:c>
      <x:c r="AD322" s="7"/>
      <x:c r="AE322" s="7" t="str"/>
    </x:row>
    <x:row r="323" ht="54" customHeight="1">
      <x:c r="A323" s="7" t="str">
        <x:v>LB800 / UB800</x:v>
      </x:c>
      <x:c r="B323" s="7" t="str">
        <x:v>Motorline</x:v>
      </x:c>
      <x:c r="C323" s="7" t="str">
        <x:v>MOTORLINE</x:v>
      </x:c>
      <x:c r="D323" s="7" t="str">
        <x:v>Alimentations et serrures · Essentiels</x:v>
      </x:c>
      <x:c r="E323" s="7" t="str">
        <x:v>Alimentation ou convertisseur</x:v>
      </x:c>
      <x:c r="F323" s="7" t="str">
        <x:v>Composant à évaluer dans l’ensemble</x:v>
      </x:c>
      <x:c r="G323" s="7" t="str">
        <x:v>À vérifier</x:v>
      </x:c>
      <x:c r="H323" s="7" t="str"/>
      <x:c r="I323" s="7" t="str">
        <x:v>La fiche de ce composant ne documente pas les modes de la motorisation complète.</x:v>
      </x:c>
      <x:c r="J323" s="7" t="str"/>
      <x:c r="K323" s="15"/>
      <x:c r="L323" s="15" t="str"/>
      <x:c r="M323" s="15"/>
      <x:c r="N323" s="15"/>
      <x:c r="O323" s="15"/>
      <x:c r="P323" s="7" t="str"/>
      <x:c r="Q323" s="15"/>
      <x:c r="R323" s="7" t="str">
        <x:f>IF(AND(ISNUMBER(K323),ISNUMBER(Q323)),IF(K323&lt;=Q323,"Valeur ≤ seuil","Valeur &gt; seuil"),"")</x:f>
      </x:c>
      <x:c r="S323" s="15"/>
      <x:c r="T323" s="7" t="str">
        <x:f>IF(AND(ISNUMBER(K323),ISNUMBER(S323)),IF(K323&lt;=S323,"Valeur ≤ seuil","Valeur &gt; seuil"),"")</x:f>
      </x:c>
      <x:c r="U323" s="7"/>
      <x:c r="V323" s="7" t="str"/>
      <x:c r="W323" s="14" t="str"/>
      <x:c r="X323" s="7" t="str"/>
      <x:c r="Y323" s="13" t="d">
        <x:v>2026-10-25T12:00:00.000Z</x:v>
      </x:c>
      <x:c r="Z323" s="14" t="str">
        <x:v>https://motorline.pt/fr/</x:v>
      </x:c>
      <x:c r="AA323" s="14" t="str">
        <x:v>http://127.0.0.1:8788/reference-829205992e2864.html</x:v>
      </x:c>
      <x:c r="AB323" s="14" t="str">
        <x:v>http://127.0.0.1:8788/fiche-102.html</x:v>
      </x:c>
      <x:c r="AC323" s="7" t="str">
        <x:v>Obtenir la version, la configuration, les modes, les mesures et les informations réglementaires.</x:v>
      </x:c>
      <x:c r="AD323" s="7"/>
      <x:c r="AE323" s="7" t="str"/>
    </x:row>
    <x:row r="324" ht="54" customHeight="1">
      <x:c r="A324" s="7" t="str">
        <x:v>KIT APOLO</x:v>
      </x:c>
      <x:c r="B324" s="7" t="str">
        <x:v>Motorline</x:v>
      </x:c>
      <x:c r="C324" s="7" t="str">
        <x:v>MOTORLINE</x:v>
      </x:c>
      <x:c r="D324" s="7" t="str">
        <x:v>APOLO · Motorisation avec énergie solaire</x:v>
      </x:c>
      <x:c r="E324" s="7" t="str">
        <x:v>Motorisation ou automatisme</x:v>
      </x:c>
      <x:c r="F324" s="7" t="str">
        <x:v>Équipement complet à confirmer</x:v>
      </x:c>
      <x:c r="G324" s="7" t="str">
        <x:v>À vérifier</x:v>
      </x:c>
      <x:c r="H324" s="7" t="str"/>
      <x:c r="I324" s="7" t="str">
        <x:v>Mode, configuration et preuves énergétiques complètes non établis pour cette référence.</x:v>
      </x:c>
      <x:c r="J324" s="7" t="str"/>
      <x:c r="K324" s="15"/>
      <x:c r="L324" s="15" t="str"/>
      <x:c r="M324" s="15"/>
      <x:c r="N324" s="15"/>
      <x:c r="O324" s="15"/>
      <x:c r="P324" s="7" t="str"/>
      <x:c r="Q324" s="15"/>
      <x:c r="R324" s="7" t="str">
        <x:f>IF(AND(ISNUMBER(K324),ISNUMBER(Q324)),IF(K324&lt;=Q324,"Valeur ≤ seuil","Valeur &gt; seuil"),"")</x:f>
      </x:c>
      <x:c r="S324" s="15"/>
      <x:c r="T324" s="7" t="str">
        <x:f>IF(AND(ISNUMBER(K324),ISNUMBER(S324)),IF(K324&lt;=S324,"Valeur ≤ seuil","Valeur &gt; seuil"),"")</x:f>
      </x:c>
      <x:c r="U324" s="7"/>
      <x:c r="V324" s="7" t="str"/>
      <x:c r="W324" s="14" t="str"/>
      <x:c r="X324" s="7" t="str"/>
      <x:c r="Y324" s="13" t="d">
        <x:v>2026-10-25T12:00:00.000Z</x:v>
      </x:c>
      <x:c r="Z324" s="14" t="str">
        <x:v>https://motorline.pt/fr/</x:v>
      </x:c>
      <x:c r="AA324" s="14" t="str">
        <x:v>http://127.0.0.1:8788/reference-5cf2ae50b2f3a0.html</x:v>
      </x:c>
      <x:c r="AB324" s="14" t="str">
        <x:v>http://127.0.0.1:8788/fiche-103.html</x:v>
      </x:c>
      <x:c r="AC324" s="7" t="str">
        <x:v>Obtenir la version, la configuration, les modes, les mesures et les informations réglementaires.</x:v>
      </x:c>
      <x:c r="AD324" s="7"/>
      <x:c r="AE324" s="7" t="str"/>
    </x:row>
    <x:row r="325" ht="54" customHeight="1">
      <x:c r="A325" s="7" t="str">
        <x:v>Panneau et stockage</x:v>
      </x:c>
      <x:c r="B325" s="7" t="str">
        <x:v>Motorline</x:v>
      </x:c>
      <x:c r="C325" s="7" t="str">
        <x:v>MOTORLINE</x:v>
      </x:c>
      <x:c r="D325" s="7" t="str">
        <x:v>APOLO · Motorisation avec énergie solaire</x:v>
      </x:c>
      <x:c r="E325" s="7" t="str">
        <x:v>Motorisation ou automatisme</x:v>
      </x:c>
      <x:c r="F325" s="7" t="str">
        <x:v>Équipement complet à confirmer</x:v>
      </x:c>
      <x:c r="G325" s="7" t="str">
        <x:v>À vérifier</x:v>
      </x:c>
      <x:c r="H325" s="7" t="str"/>
      <x:c r="I325" s="7" t="str">
        <x:v>Mode, configuration et preuves énergétiques complètes non établis pour cette référence.</x:v>
      </x:c>
      <x:c r="J325" s="7" t="str"/>
      <x:c r="K325" s="15"/>
      <x:c r="L325" s="15" t="str"/>
      <x:c r="M325" s="15"/>
      <x:c r="N325" s="15"/>
      <x:c r="O325" s="15"/>
      <x:c r="P325" s="7" t="str"/>
      <x:c r="Q325" s="15"/>
      <x:c r="R325" s="7" t="str">
        <x:f>IF(AND(ISNUMBER(K325),ISNUMBER(Q325)),IF(K325&lt;=Q325,"Valeur ≤ seuil","Valeur &gt; seuil"),"")</x:f>
      </x:c>
      <x:c r="S325" s="15"/>
      <x:c r="T325" s="7" t="str">
        <x:f>IF(AND(ISNUMBER(K325),ISNUMBER(S325)),IF(K325&lt;=S325,"Valeur ≤ seuil","Valeur &gt; seuil"),"")</x:f>
      </x:c>
      <x:c r="U325" s="7"/>
      <x:c r="V325" s="7" t="str"/>
      <x:c r="W325" s="14" t="str"/>
      <x:c r="X325" s="7" t="str"/>
      <x:c r="Y325" s="13" t="d">
        <x:v>2026-10-25T12:00:00.000Z</x:v>
      </x:c>
      <x:c r="Z325" s="14" t="str">
        <x:v>https://motorline.pt/fr/</x:v>
      </x:c>
      <x:c r="AA325" s="14" t="str">
        <x:v>http://127.0.0.1:8788/reference-ad01d17889fdc0.html</x:v>
      </x:c>
      <x:c r="AB325" s="14" t="str">
        <x:v>http://127.0.0.1:8788/fiche-103.html</x:v>
      </x:c>
      <x:c r="AC325" s="7" t="str">
        <x:v>Obtenir la version, la configuration, les modes, les mesures et les informations réglementaires.</x:v>
      </x:c>
      <x:c r="AD325" s="7"/>
      <x:c r="AE325" s="7" t="str"/>
    </x:row>
    <x:row r="326" ht="54" customHeight="1">
      <x:c r="A326" s="7" t="str">
        <x:v>EVOLOOP</x:v>
      </x:c>
      <x:c r="B326" s="7" t="str">
        <x:v>BEA Sensors</x:v>
      </x:c>
      <x:c r="C326" s="7" t="str">
        <x:v>ABEXO / AB TECNO</x:v>
      </x:c>
      <x:c r="D326" s="7" t="str">
        <x:v>EVOLOOP · Détection à privilégier</x:v>
      </x:c>
      <x:c r="E326" s="7" t="str">
        <x:v>Composant électronique ou sensible</x:v>
      </x:c>
      <x:c r="F326" s="7" t="str">
        <x:v>Composant à évaluer dans l’ensemble</x:v>
      </x:c>
      <x:c r="G326" s="7" t="str">
        <x:v>À vérifier</x:v>
      </x:c>
      <x:c r="H326" s="7" t="str"/>
      <x:c r="I326" s="7" t="str">
        <x:v>La fiche de ce composant ne documente pas les modes de la motorisation complète.</x:v>
      </x:c>
      <x:c r="J326" s="7" t="str"/>
      <x:c r="K326" s="15"/>
      <x:c r="L326" s="15" t="str"/>
      <x:c r="M326" s="15"/>
      <x:c r="N326" s="15"/>
      <x:c r="O326" s="15"/>
      <x:c r="P326" s="7" t="str"/>
      <x:c r="Q326" s="15"/>
      <x:c r="R326" s="7" t="str">
        <x:f>IF(AND(ISNUMBER(K326),ISNUMBER(Q326)),IF(K326&lt;=Q326,"Valeur ≤ seuil","Valeur &gt; seuil"),"")</x:f>
      </x:c>
      <x:c r="S326" s="15"/>
      <x:c r="T326" s="7" t="str">
        <x:f>IF(AND(ISNUMBER(K326),ISNUMBER(S326)),IF(K326&lt;=S326,"Valeur ≤ seuil","Valeur &gt; seuil"),"")</x:f>
      </x:c>
      <x:c r="U326" s="7"/>
      <x:c r="V326" s="7" t="str"/>
      <x:c r="W326" s="14" t="str"/>
      <x:c r="X326" s="7" t="str"/>
      <x:c r="Y326" s="13" t="d">
        <x:v>2026-10-25T12:00:00.000Z</x:v>
      </x:c>
      <x:c r="Z326" s="14" t="str">
        <x:v>https://eu.beasensors.com/fr/produit/evoloop/</x:v>
      </x:c>
      <x:c r="AA326" s="14" t="str">
        <x:v>http://127.0.0.1:8788/reference-21bfd9a4efee92.html</x:v>
      </x:c>
      <x:c r="AB326" s="14" t="str">
        <x:v>http://127.0.0.1:8788/fiche-104.html</x:v>
      </x:c>
      <x:c r="AC326" s="7" t="str">
        <x:v>Obtenir la version, la configuration, les modes, les mesures et les informations réglementaires.</x:v>
      </x:c>
      <x:c r="AD326" s="7"/>
      <x:c r="AE326" s="7" t="str"/>
    </x:row>
    <x:row r="327" ht="54" customHeight="1">
      <x:c r="A327" s="7" t="str">
        <x:v>EASYLOOP</x:v>
      </x:c>
      <x:c r="B327" s="7" t="str">
        <x:v>Bircher</x:v>
      </x:c>
      <x:c r="C327" s="7" t="str">
        <x:v>ABEXO / AB TECNO</x:v>
      </x:c>
      <x:c r="D327" s="7" t="str">
        <x:v>EASYLOOP · Détection à privilégier</x:v>
      </x:c>
      <x:c r="E327" s="7" t="str">
        <x:v>Composant électronique ou sensible</x:v>
      </x:c>
      <x:c r="F327" s="7" t="str">
        <x:v>Composant à évaluer dans l’ensemble</x:v>
      </x:c>
      <x:c r="G327" s="7" t="str">
        <x:v>À vérifier</x:v>
      </x:c>
      <x:c r="H327" s="7" t="str"/>
      <x:c r="I327" s="7" t="str">
        <x:v>La fiche de ce composant ne documente pas les modes de la motorisation complète.</x:v>
      </x:c>
      <x:c r="J327" s="7" t="str"/>
      <x:c r="K327" s="15"/>
      <x:c r="L327" s="15" t="str"/>
      <x:c r="M327" s="15"/>
      <x:c r="N327" s="15"/>
      <x:c r="O327" s="15"/>
      <x:c r="P327" s="7" t="str"/>
      <x:c r="Q327" s="15"/>
      <x:c r="R327" s="7" t="str">
        <x:f>IF(AND(ISNUMBER(K327),ISNUMBER(Q327)),IF(K327&lt;=Q327,"Valeur ≤ seuil","Valeur &gt; seuil"),"")</x:f>
      </x:c>
      <x:c r="S327" s="15"/>
      <x:c r="T327" s="7" t="str">
        <x:f>IF(AND(ISNUMBER(K327),ISNUMBER(S327)),IF(K327&lt;=S327,"Valeur ≤ seuil","Valeur &gt; seuil"),"")</x:f>
      </x:c>
      <x:c r="U327" s="7"/>
      <x:c r="V327" s="7" t="str"/>
      <x:c r="W327" s="14" t="str"/>
      <x:c r="X327" s="7" t="str"/>
      <x:c r="Y327" s="13" t="d">
        <x:v>2026-10-25T12:00:00.000Z</x:v>
      </x:c>
      <x:c r="Z327" s="14" t="str">
        <x:v>https://www.bircher.com/produkte/easyloop/</x:v>
      </x:c>
      <x:c r="AA327" s="14" t="str">
        <x:v>http://127.0.0.1:8788/reference-c696b6712fc63b.html</x:v>
      </x:c>
      <x:c r="AB327" s="14" t="str">
        <x:v>http://127.0.0.1:8788/fiche-105.html</x:v>
      </x:c>
      <x:c r="AC327" s="7" t="str">
        <x:v>Obtenir la version, la configuration, les modes, les mesures et les informations réglementaires.</x:v>
      </x:c>
      <x:c r="AD327" s="7"/>
      <x:c r="AE327" s="7" t="str"/>
    </x:row>
    <x:row r="328" ht="54" customHeight="1">
      <x:c r="A328" s="7" t="str">
        <x:v>L36</x:v>
      </x:c>
      <x:c r="B328" s="7" t="str">
        <x:v>ABEXO / AB TECNO</x:v>
      </x:c>
      <x:c r="C328" s="7" t="str">
        <x:v>ABEXO / AB TECNO</x:v>
      </x:c>
      <x:c r="D328" s="7" t="str">
        <x:v>L36 · Détection à privilégier</x:v>
      </x:c>
      <x:c r="E328" s="7" t="str">
        <x:v>Composant électronique ou sensible</x:v>
      </x:c>
      <x:c r="F328" s="7" t="str">
        <x:v>Composant à évaluer dans l’ensemble</x:v>
      </x:c>
      <x:c r="G328" s="7" t="str">
        <x:v>À vérifier</x:v>
      </x:c>
      <x:c r="H328" s="7" t="str"/>
      <x:c r="I328" s="7" t="str">
        <x:v>La fiche de ce composant ne documente pas les modes de la motorisation complète.</x:v>
      </x:c>
      <x:c r="J328" s="7" t="str"/>
      <x:c r="K328" s="15"/>
      <x:c r="L328" s="15" t="str"/>
      <x:c r="M328" s="15"/>
      <x:c r="N328" s="15"/>
      <x:c r="O328" s="15"/>
      <x:c r="P328" s="7" t="str"/>
      <x:c r="Q328" s="15"/>
      <x:c r="R328" s="7" t="str">
        <x:f>IF(AND(ISNUMBER(K328),ISNUMBER(Q328)),IF(K328&lt;=Q328,"Valeur ≤ seuil","Valeur &gt; seuil"),"")</x:f>
      </x:c>
      <x:c r="S328" s="15"/>
      <x:c r="T328" s="7" t="str">
        <x:f>IF(AND(ISNUMBER(K328),ISNUMBER(S328)),IF(K328&lt;=S328,"Valeur ≤ seuil","Valeur &gt; seuil"),"")</x:f>
      </x:c>
      <x:c r="U328" s="7"/>
      <x:c r="V328" s="7" t="str"/>
      <x:c r="W328" s="14" t="str"/>
      <x:c r="X328" s="7" t="str"/>
      <x:c r="Y328" s="13" t="d">
        <x:v>2026-10-25T12:00:00.000Z</x:v>
      </x:c>
      <x:c r="Z328" s="14" t="str"/>
      <x:c r="AA328" s="14" t="str">
        <x:v>http://127.0.0.1:8788/reference-39f6763f04dab5.html</x:v>
      </x:c>
      <x:c r="AB328" s="14" t="str">
        <x:v>http://127.0.0.1:8788/fiche-106.html</x:v>
      </x:c>
      <x:c r="AC328" s="7" t="str">
        <x:v>Obtenir la version, la configuration, les modes, les mesures et les informations réglementaires.</x:v>
      </x:c>
      <x:c r="AD328" s="7"/>
      <x:c r="AE328" s="7" t="str"/>
    </x:row>
    <x:row r="329" ht="54" customHeight="1">
      <x:c r="A329" s="7" t="str">
        <x:v>LZR-H100</x:v>
      </x:c>
      <x:c r="B329" s="7" t="str">
        <x:v>BEA Sensors</x:v>
      </x:c>
      <x:c r="C329" s="7" t="str">
        <x:v>ABEXO / AB TECNO</x:v>
      </x:c>
      <x:c r="D329" s="7" t="str">
        <x:v>LZR-H100 · Détection à privilégier</x:v>
      </x:c>
      <x:c r="E329" s="7" t="str">
        <x:v>Composant électronique ou sensible</x:v>
      </x:c>
      <x:c r="F329" s="7" t="str">
        <x:v>Composant à évaluer dans l’ensemble</x:v>
      </x:c>
      <x:c r="G329" s="7" t="str">
        <x:v>À vérifier</x:v>
      </x:c>
      <x:c r="H329" s="7" t="str"/>
      <x:c r="I329" s="7" t="str">
        <x:v>La fiche de ce composant ne documente pas les modes de la motorisation complète.</x:v>
      </x:c>
      <x:c r="J329" s="7" t="str"/>
      <x:c r="K329" s="15"/>
      <x:c r="L329" s="15" t="str"/>
      <x:c r="M329" s="15"/>
      <x:c r="N329" s="15"/>
      <x:c r="O329" s="15"/>
      <x:c r="P329" s="7" t="str"/>
      <x:c r="Q329" s="15"/>
      <x:c r="R329" s="7" t="str">
        <x:f>IF(AND(ISNUMBER(K329),ISNUMBER(Q329)),IF(K329&lt;=Q329,"Valeur ≤ seuil","Valeur &gt; seuil"),"")</x:f>
      </x:c>
      <x:c r="S329" s="15"/>
      <x:c r="T329" s="7" t="str">
        <x:f>IF(AND(ISNUMBER(K329),ISNUMBER(S329)),IF(K329&lt;=S329,"Valeur ≤ seuil","Valeur &gt; seuil"),"")</x:f>
      </x:c>
      <x:c r="U329" s="7"/>
      <x:c r="V329" s="7" t="str"/>
      <x:c r="W329" s="14" t="str"/>
      <x:c r="X329" s="7" t="str"/>
      <x:c r="Y329" s="13" t="d">
        <x:v>2026-10-25T12:00:00.000Z</x:v>
      </x:c>
      <x:c r="Z329" s="14" t="str">
        <x:v>https://eu.beasensors.com/en/product/lzr-h100/</x:v>
      </x:c>
      <x:c r="AA329" s="14" t="str">
        <x:v>http://127.0.0.1:8788/reference-1a11bd8ec5d97f.html</x:v>
      </x:c>
      <x:c r="AB329" s="14" t="str">
        <x:v>http://127.0.0.1:8788/fiche-107.html</x:v>
      </x:c>
      <x:c r="AC329" s="7" t="str">
        <x:v>Obtenir la version, la configuration, les modes, les mesures et les informations réglementaires.</x:v>
      </x:c>
      <x:c r="AD329" s="7"/>
      <x:c r="AE329" s="7" t="str"/>
    </x:row>
    <x:row r="330" ht="54" customHeight="1">
      <x:c r="A330" s="7" t="str">
        <x:v>AER WAVE</x:v>
      </x:c>
      <x:c r="B330" s="7" t="str">
        <x:v>ABEXO / AB TECNO</x:v>
      </x:c>
      <x:c r="C330" s="7" t="str">
        <x:v>ABEXO / AB TECNO</x:v>
      </x:c>
      <x:c r="D330" s="7" t="str">
        <x:v>AER WAVE / CLEANSWITCH</x:v>
      </x:c>
      <x:c r="E330" s="7" t="str">
        <x:v>Nature à préciser</x:v>
      </x:c>
      <x:c r="F330" s="7" t="str">
        <x:v>Périmètre à confirmer</x:v>
      </x:c>
      <x:c r="G330" s="7" t="str">
        <x:v>À vérifier</x:v>
      </x:c>
      <x:c r="H330" s="7" t="str"/>
      <x:c r="I330" s="7" t="str">
        <x:v>Mode, configuration et preuves énergétiques complètes non établis pour cette référence.</x:v>
      </x:c>
      <x:c r="J330" s="7" t="str"/>
      <x:c r="K330" s="15"/>
      <x:c r="L330" s="15" t="str"/>
      <x:c r="M330" s="15"/>
      <x:c r="N330" s="15"/>
      <x:c r="O330" s="15"/>
      <x:c r="P330" s="7" t="str"/>
      <x:c r="Q330" s="15"/>
      <x:c r="R330" s="7" t="str">
        <x:f>IF(AND(ISNUMBER(K330),ISNUMBER(Q330)),IF(K330&lt;=Q330,"Valeur ≤ seuil","Valeur &gt; seuil"),"")</x:f>
      </x:c>
      <x:c r="S330" s="15"/>
      <x:c r="T330" s="7" t="str">
        <x:f>IF(AND(ISNUMBER(K330),ISNUMBER(S330)),IF(K330&lt;=S330,"Valeur ≤ seuil","Valeur &gt; seuil"),"")</x:f>
      </x:c>
      <x:c r="U330" s="7"/>
      <x:c r="V330" s="7" t="str"/>
      <x:c r="W330" s="14" t="str"/>
      <x:c r="X330" s="7" t="str"/>
      <x:c r="Y330" s="13" t="d">
        <x:v>2026-10-25T12:00:00.000Z</x:v>
      </x:c>
      <x:c r="Z330" s="14" t="str"/>
      <x:c r="AA330" s="14" t="str">
        <x:v>http://127.0.0.1:8788/reference-33f1cbc7fd8a3d.html</x:v>
      </x:c>
      <x:c r="AB330" s="14" t="str">
        <x:v>http://127.0.0.1:8788/fiche-108.html</x:v>
      </x:c>
      <x:c r="AC330" s="7" t="str">
        <x:v>Obtenir la version, la configuration, les modes, les mesures et les informations réglementaires.</x:v>
      </x:c>
      <x:c r="AD330" s="7"/>
      <x:c r="AE330" s="7" t="str"/>
    </x:row>
    <x:row r="331" ht="54" customHeight="1">
      <x:c r="A331" s="7" t="str">
        <x:v>CLEANSWITCH</x:v>
      </x:c>
      <x:c r="B331" s="7" t="str">
        <x:v>ABEXO / AB TECNO</x:v>
      </x:c>
      <x:c r="C331" s="7" t="str">
        <x:v>ABEXO / AB TECNO</x:v>
      </x:c>
      <x:c r="D331" s="7" t="str">
        <x:v>AER WAVE / CLEANSWITCH</x:v>
      </x:c>
      <x:c r="E331" s="7" t="str">
        <x:v>Nature à préciser</x:v>
      </x:c>
      <x:c r="F331" s="7" t="str">
        <x:v>Périmètre à confirmer</x:v>
      </x:c>
      <x:c r="G331" s="7" t="str">
        <x:v>À vérifier</x:v>
      </x:c>
      <x:c r="H331" s="7" t="str"/>
      <x:c r="I331" s="7" t="str">
        <x:v>Mode, configuration et preuves énergétiques complètes non établis pour cette référence.</x:v>
      </x:c>
      <x:c r="J331" s="7" t="str"/>
      <x:c r="K331" s="15"/>
      <x:c r="L331" s="15" t="str"/>
      <x:c r="M331" s="15"/>
      <x:c r="N331" s="15"/>
      <x:c r="O331" s="15"/>
      <x:c r="P331" s="7" t="str"/>
      <x:c r="Q331" s="15"/>
      <x:c r="R331" s="7" t="str">
        <x:f>IF(AND(ISNUMBER(K331),ISNUMBER(Q331)),IF(K331&lt;=Q331,"Valeur ≤ seuil","Valeur &gt; seuil"),"")</x:f>
      </x:c>
      <x:c r="S331" s="15"/>
      <x:c r="T331" s="7" t="str">
        <x:f>IF(AND(ISNUMBER(K331),ISNUMBER(S331)),IF(K331&lt;=S331,"Valeur ≤ seuil","Valeur &gt; seuil"),"")</x:f>
      </x:c>
      <x:c r="U331" s="7"/>
      <x:c r="V331" s="7" t="str"/>
      <x:c r="W331" s="14" t="str"/>
      <x:c r="X331" s="7" t="str"/>
      <x:c r="Y331" s="13" t="d">
        <x:v>2026-10-25T12:00:00.000Z</x:v>
      </x:c>
      <x:c r="Z331" s="14" t="str"/>
      <x:c r="AA331" s="14" t="str">
        <x:v>http://127.0.0.1:8788/reference-66dbd0894b27a2.html</x:v>
      </x:c>
      <x:c r="AB331" s="14" t="str">
        <x:v>http://127.0.0.1:8788/fiche-108.html</x:v>
      </x:c>
      <x:c r="AC331" s="7" t="str">
        <x:v>Obtenir la version, la configuration, les modes, les mesures et les informations réglementaires.</x:v>
      </x:c>
      <x:c r="AD331" s="7"/>
      <x:c r="AE331" s="7" t="str"/>
    </x:row>
    <x:row r="332" ht="54" customHeight="1">
      <x:c r="A332" s="7" t="str">
        <x:v>CLEARWAVE</x:v>
      </x:c>
      <x:c r="B332" s="7" t="str">
        <x:v>ABEXO / AB TECNO</x:v>
      </x:c>
      <x:c r="C332" s="7" t="str">
        <x:v>ABEXO / AB TECNO</x:v>
      </x:c>
      <x:c r="D332" s="7" t="str">
        <x:v>CLEARWAVE / J-WAVE</x:v>
      </x:c>
      <x:c r="E332" s="7" t="str">
        <x:v>Nature à préciser</x:v>
      </x:c>
      <x:c r="F332" s="7" t="str">
        <x:v>Périmètre à confirmer</x:v>
      </x:c>
      <x:c r="G332" s="7" t="str">
        <x:v>À vérifier</x:v>
      </x:c>
      <x:c r="H332" s="7" t="str"/>
      <x:c r="I332" s="7" t="str">
        <x:v>Mode, configuration et preuves énergétiques complètes non établis pour cette référence.</x:v>
      </x:c>
      <x:c r="J332" s="7" t="str"/>
      <x:c r="K332" s="15"/>
      <x:c r="L332" s="15" t="str"/>
      <x:c r="M332" s="15"/>
      <x:c r="N332" s="15"/>
      <x:c r="O332" s="15"/>
      <x:c r="P332" s="7" t="str"/>
      <x:c r="Q332" s="15"/>
      <x:c r="R332" s="7" t="str">
        <x:f>IF(AND(ISNUMBER(K332),ISNUMBER(Q332)),IF(K332&lt;=Q332,"Valeur ≤ seuil","Valeur &gt; seuil"),"")</x:f>
      </x:c>
      <x:c r="S332" s="15"/>
      <x:c r="T332" s="7" t="str">
        <x:f>IF(AND(ISNUMBER(K332),ISNUMBER(S332)),IF(K332&lt;=S332,"Valeur ≤ seuil","Valeur &gt; seuil"),"")</x:f>
      </x:c>
      <x:c r="U332" s="7"/>
      <x:c r="V332" s="7" t="str"/>
      <x:c r="W332" s="14" t="str"/>
      <x:c r="X332" s="7" t="str"/>
      <x:c r="Y332" s="13" t="d">
        <x:v>2026-10-25T12:00:00.000Z</x:v>
      </x:c>
      <x:c r="Z332" s="14" t="str"/>
      <x:c r="AA332" s="14" t="str">
        <x:v>http://127.0.0.1:8788/reference-2c0f324565afba.html</x:v>
      </x:c>
      <x:c r="AB332" s="14" t="str">
        <x:v>http://127.0.0.1:8788/fiche-109.html</x:v>
      </x:c>
      <x:c r="AC332" s="7" t="str">
        <x:v>Obtenir la version, la configuration, les modes, les mesures et les informations réglementaires.</x:v>
      </x:c>
      <x:c r="AD332" s="7"/>
      <x:c r="AE332" s="7" t="str"/>
    </x:row>
    <x:row r="333" ht="54" customHeight="1">
      <x:c r="A333" s="7" t="str">
        <x:v>J-WAVE</x:v>
      </x:c>
      <x:c r="B333" s="7" t="str">
        <x:v>ABEXO / AB TECNO</x:v>
      </x:c>
      <x:c r="C333" s="7" t="str">
        <x:v>ABEXO / AB TECNO</x:v>
      </x:c>
      <x:c r="D333" s="7" t="str">
        <x:v>CLEARWAVE / J-WAVE</x:v>
      </x:c>
      <x:c r="E333" s="7" t="str">
        <x:v>Nature à préciser</x:v>
      </x:c>
      <x:c r="F333" s="7" t="str">
        <x:v>Périmètre à confirmer</x:v>
      </x:c>
      <x:c r="G333" s="7" t="str">
        <x:v>À vérifier</x:v>
      </x:c>
      <x:c r="H333" s="7" t="str"/>
      <x:c r="I333" s="7" t="str">
        <x:v>Mode, configuration et preuves énergétiques complètes non établis pour cette référence.</x:v>
      </x:c>
      <x:c r="J333" s="7" t="str"/>
      <x:c r="K333" s="15"/>
      <x:c r="L333" s="15" t="str"/>
      <x:c r="M333" s="15"/>
      <x:c r="N333" s="15"/>
      <x:c r="O333" s="15"/>
      <x:c r="P333" s="7" t="str"/>
      <x:c r="Q333" s="15"/>
      <x:c r="R333" s="7" t="str">
        <x:f>IF(AND(ISNUMBER(K333),ISNUMBER(Q333)),IF(K333&lt;=Q333,"Valeur ≤ seuil","Valeur &gt; seuil"),"")</x:f>
      </x:c>
      <x:c r="S333" s="15"/>
      <x:c r="T333" s="7" t="str">
        <x:f>IF(AND(ISNUMBER(K333),ISNUMBER(S333)),IF(K333&lt;=S333,"Valeur ≤ seuil","Valeur &gt; seuil"),"")</x:f>
      </x:c>
      <x:c r="U333" s="7"/>
      <x:c r="V333" s="7" t="str"/>
      <x:c r="W333" s="14" t="str"/>
      <x:c r="X333" s="7" t="str"/>
      <x:c r="Y333" s="13" t="d">
        <x:v>2026-10-25T12:00:00.000Z</x:v>
      </x:c>
      <x:c r="Z333" s="14" t="str"/>
      <x:c r="AA333" s="14" t="str">
        <x:v>http://127.0.0.1:8788/reference-19b6ece6364cbc.html</x:v>
      </x:c>
      <x:c r="AB333" s="14" t="str">
        <x:v>http://127.0.0.1:8788/fiche-109.html</x:v>
      </x:c>
      <x:c r="AC333" s="7" t="str">
        <x:v>Obtenir la version, la configuration, les modes, les mesures et les informations réglementaires.</x:v>
      </x:c>
      <x:c r="AD333" s="7"/>
      <x:c r="AE333" s="7" t="str"/>
    </x:row>
    <x:row r="334" ht="54" customHeight="1">
      <x:c r="A334" s="7" t="str">
        <x:v>MAGIC SWITCH CHROMA</x:v>
      </x:c>
      <x:c r="B334" s="7" t="str">
        <x:v>ABEXO / AB TECNO</x:v>
      </x:c>
      <x:c r="C334" s="7" t="str">
        <x:v>ABEXO / AB TECNO</x:v>
      </x:c>
      <x:c r="D334" s="7" t="str">
        <x:v>MAGIC SWITCH CHROMA / PUSH PLATES</x:v>
      </x:c>
      <x:c r="E334" s="7" t="str">
        <x:v>Nature à préciser</x:v>
      </x:c>
      <x:c r="F334" s="7" t="str">
        <x:v>Périmètre à confirmer</x:v>
      </x:c>
      <x:c r="G334" s="7" t="str">
        <x:v>À vérifier</x:v>
      </x:c>
      <x:c r="H334" s="7" t="str"/>
      <x:c r="I334" s="7" t="str">
        <x:v>Mode, configuration et preuves énergétiques complètes non établis pour cette référence.</x:v>
      </x:c>
      <x:c r="J334" s="7" t="str"/>
      <x:c r="K334" s="15"/>
      <x:c r="L334" s="15" t="str"/>
      <x:c r="M334" s="15"/>
      <x:c r="N334" s="15"/>
      <x:c r="O334" s="15"/>
      <x:c r="P334" s="7" t="str"/>
      <x:c r="Q334" s="15"/>
      <x:c r="R334" s="7" t="str">
        <x:f>IF(AND(ISNUMBER(K334),ISNUMBER(Q334)),IF(K334&lt;=Q334,"Valeur ≤ seuil","Valeur &gt; seuil"),"")</x:f>
      </x:c>
      <x:c r="S334" s="15"/>
      <x:c r="T334" s="7" t="str">
        <x:f>IF(AND(ISNUMBER(K334),ISNUMBER(S334)),IF(K334&lt;=S334,"Valeur ≤ seuil","Valeur &gt; seuil"),"")</x:f>
      </x:c>
      <x:c r="U334" s="7"/>
      <x:c r="V334" s="7" t="str"/>
      <x:c r="W334" s="14" t="str"/>
      <x:c r="X334" s="7" t="str"/>
      <x:c r="Y334" s="13" t="d">
        <x:v>2026-10-25T12:00:00.000Z</x:v>
      </x:c>
      <x:c r="Z334" s="14" t="str"/>
      <x:c r="AA334" s="14" t="str">
        <x:v>http://127.0.0.1:8788/reference-3830e3b44d9438.html</x:v>
      </x:c>
      <x:c r="AB334" s="14" t="str">
        <x:v>http://127.0.0.1:8788/fiche-110.html</x:v>
      </x:c>
      <x:c r="AC334" s="7" t="str">
        <x:v>Obtenir la version, la configuration, les modes, les mesures et les informations réglementaires.</x:v>
      </x:c>
      <x:c r="AD334" s="7"/>
      <x:c r="AE334" s="7" t="str"/>
    </x:row>
    <x:row r="335" ht="54" customHeight="1">
      <x:c r="A335" s="7" t="str">
        <x:v>PUSH PLATES</x:v>
      </x:c>
      <x:c r="B335" s="7" t="str">
        <x:v>ABEXO / AB TECNO</x:v>
      </x:c>
      <x:c r="C335" s="7" t="str">
        <x:v>ABEXO / AB TECNO</x:v>
      </x:c>
      <x:c r="D335" s="7" t="str">
        <x:v>MAGIC SWITCH CHROMA / PUSH PLATES</x:v>
      </x:c>
      <x:c r="E335" s="7" t="str">
        <x:v>Nature à préciser</x:v>
      </x:c>
      <x:c r="F335" s="7" t="str">
        <x:v>Périmètre à confirmer</x:v>
      </x:c>
      <x:c r="G335" s="7" t="str">
        <x:v>À vérifier</x:v>
      </x:c>
      <x:c r="H335" s="7" t="str"/>
      <x:c r="I335" s="7" t="str">
        <x:v>Mode, configuration et preuves énergétiques complètes non établis pour cette référence.</x:v>
      </x:c>
      <x:c r="J335" s="7" t="str"/>
      <x:c r="K335" s="15"/>
      <x:c r="L335" s="15" t="str"/>
      <x:c r="M335" s="15"/>
      <x:c r="N335" s="15"/>
      <x:c r="O335" s="15"/>
      <x:c r="P335" s="7" t="str"/>
      <x:c r="Q335" s="15"/>
      <x:c r="R335" s="7" t="str">
        <x:f>IF(AND(ISNUMBER(K335),ISNUMBER(Q335)),IF(K335&lt;=Q335,"Valeur ≤ seuil","Valeur &gt; seuil"),"")</x:f>
      </x:c>
      <x:c r="S335" s="15"/>
      <x:c r="T335" s="7" t="str">
        <x:f>IF(AND(ISNUMBER(K335),ISNUMBER(S335)),IF(K335&lt;=S335,"Valeur ≤ seuil","Valeur &gt; seuil"),"")</x:f>
      </x:c>
      <x:c r="U335" s="7"/>
      <x:c r="V335" s="7" t="str"/>
      <x:c r="W335" s="14" t="str"/>
      <x:c r="X335" s="7" t="str"/>
      <x:c r="Y335" s="13" t="d">
        <x:v>2026-10-25T12:00:00.000Z</x:v>
      </x:c>
      <x:c r="Z335" s="14" t="str"/>
      <x:c r="AA335" s="14" t="str">
        <x:v>http://127.0.0.1:8788/reference-96bd8705578e84.html</x:v>
      </x:c>
      <x:c r="AB335" s="14" t="str">
        <x:v>http://127.0.0.1:8788/fiche-110.html</x:v>
      </x:c>
      <x:c r="AC335" s="7" t="str">
        <x:v>Obtenir la version, la configuration, les modes, les mesures et les informations réglementaires.</x:v>
      </x:c>
      <x:c r="AD335" s="7"/>
      <x:c r="AE335" s="7" t="str"/>
    </x:row>
    <x:row r="336" ht="54" customHeight="1">
      <x:c r="A336" s="7" t="str">
        <x:v>ANTENNES</x:v>
      </x:c>
      <x:c r="B336" s="7" t="str">
        <x:v>ABEXO / AB TECNO</x:v>
      </x:c>
      <x:c r="C336" s="7" t="str">
        <x:v>ABEXO / AB TECNO</x:v>
      </x:c>
      <x:c r="D336" s="7" t="str">
        <x:v>ANTENNES / COPY-MULTI</x:v>
      </x:c>
      <x:c r="E336" s="7" t="str">
        <x:v>Nature à préciser</x:v>
      </x:c>
      <x:c r="F336" s="7" t="str">
        <x:v>Périmètre à confirmer</x:v>
      </x:c>
      <x:c r="G336" s="7" t="str">
        <x:v>À vérifier</x:v>
      </x:c>
      <x:c r="H336" s="7" t="str"/>
      <x:c r="I336" s="7" t="str">
        <x:v>Mode, configuration et preuves énergétiques complètes non établis pour cette référence.</x:v>
      </x:c>
      <x:c r="J336" s="7" t="str"/>
      <x:c r="K336" s="15"/>
      <x:c r="L336" s="15" t="str"/>
      <x:c r="M336" s="15"/>
      <x:c r="N336" s="15"/>
      <x:c r="O336" s="15"/>
      <x:c r="P336" s="7" t="str"/>
      <x:c r="Q336" s="15"/>
      <x:c r="R336" s="7" t="str">
        <x:f>IF(AND(ISNUMBER(K336),ISNUMBER(Q336)),IF(K336&lt;=Q336,"Valeur ≤ seuil","Valeur &gt; seuil"),"")</x:f>
      </x:c>
      <x:c r="S336" s="15"/>
      <x:c r="T336" s="7" t="str">
        <x:f>IF(AND(ISNUMBER(K336),ISNUMBER(S336)),IF(K336&lt;=S336,"Valeur ≤ seuil","Valeur &gt; seuil"),"")</x:f>
      </x:c>
      <x:c r="U336" s="7"/>
      <x:c r="V336" s="7" t="str"/>
      <x:c r="W336" s="14" t="str"/>
      <x:c r="X336" s="7" t="str"/>
      <x:c r="Y336" s="13" t="d">
        <x:v>2026-10-25T12:00:00.000Z</x:v>
      </x:c>
      <x:c r="Z336" s="14" t="str"/>
      <x:c r="AA336" s="14" t="str">
        <x:v>http://127.0.0.1:8788/reference-12397900cc175d.html</x:v>
      </x:c>
      <x:c r="AB336" s="14" t="str">
        <x:v>http://127.0.0.1:8788/fiche-111.html</x:v>
      </x:c>
      <x:c r="AC336" s="7" t="str">
        <x:v>Obtenir la version, la configuration, les modes, les mesures et les informations réglementaires.</x:v>
      </x:c>
      <x:c r="AD336" s="7"/>
      <x:c r="AE336" s="7" t="str"/>
    </x:row>
    <x:row r="337" ht="54" customHeight="1">
      <x:c r="A337" s="7" t="str">
        <x:v>COPY-MULTI</x:v>
      </x:c>
      <x:c r="B337" s="7" t="str">
        <x:v>ABEXO / AB TECNO</x:v>
      </x:c>
      <x:c r="C337" s="7" t="str">
        <x:v>ABEXO / AB TECNO</x:v>
      </x:c>
      <x:c r="D337" s="7" t="str">
        <x:v>ANTENNES / COPY-MULTI</x:v>
      </x:c>
      <x:c r="E337" s="7" t="str">
        <x:v>Nature à préciser</x:v>
      </x:c>
      <x:c r="F337" s="7" t="str">
        <x:v>Périmètre à confirmer</x:v>
      </x:c>
      <x:c r="G337" s="7" t="str">
        <x:v>À vérifier</x:v>
      </x:c>
      <x:c r="H337" s="7" t="str"/>
      <x:c r="I337" s="7" t="str">
        <x:v>Mode, configuration et preuves énergétiques complètes non établis pour cette référence.</x:v>
      </x:c>
      <x:c r="J337" s="7" t="str"/>
      <x:c r="K337" s="15"/>
      <x:c r="L337" s="15" t="str"/>
      <x:c r="M337" s="15"/>
      <x:c r="N337" s="15"/>
      <x:c r="O337" s="15"/>
      <x:c r="P337" s="7" t="str"/>
      <x:c r="Q337" s="15"/>
      <x:c r="R337" s="7" t="str">
        <x:f>IF(AND(ISNUMBER(K337),ISNUMBER(Q337)),IF(K337&lt;=Q337,"Valeur ≤ seuil","Valeur &gt; seuil"),"")</x:f>
      </x:c>
      <x:c r="S337" s="15"/>
      <x:c r="T337" s="7" t="str">
        <x:f>IF(AND(ISNUMBER(K337),ISNUMBER(S337)),IF(K337&lt;=S337,"Valeur ≤ seuil","Valeur &gt; seuil"),"")</x:f>
      </x:c>
      <x:c r="U337" s="7"/>
      <x:c r="V337" s="7" t="str"/>
      <x:c r="W337" s="14" t="str"/>
      <x:c r="X337" s="7" t="str"/>
      <x:c r="Y337" s="13" t="d">
        <x:v>2026-10-25T12:00:00.000Z</x:v>
      </x:c>
      <x:c r="Z337" s="14" t="str"/>
      <x:c r="AA337" s="14" t="str">
        <x:v>http://127.0.0.1:8788/reference-b7730cd5094291.html</x:v>
      </x:c>
      <x:c r="AB337" s="14" t="str">
        <x:v>http://127.0.0.1:8788/fiche-111.html</x:v>
      </x:c>
      <x:c r="AC337" s="7" t="str">
        <x:v>Obtenir la version, la configuration, les modes, les mesures et les informations réglementaires.</x:v>
      </x:c>
      <x:c r="AD337" s="7"/>
      <x:c r="AE337" s="7" t="str"/>
    </x:row>
    <x:row r="338" ht="54" customHeight="1">
      <x:c r="A338" s="7" t="str">
        <x:v>Copy 433</x:v>
      </x:c>
      <x:c r="B338" s="7" t="str">
        <x:v>ABEXO / AB TECNO</x:v>
      </x:c>
      <x:c r="C338" s="7" t="str">
        <x:v>ABEXO / AB TECNO</x:v>
      </x:c>
      <x:c r="D338" s="7" t="str">
        <x:v>Copy 433 / EGO KUBE</x:v>
      </x:c>
      <x:c r="E338" s="7" t="str">
        <x:v>Nature à préciser</x:v>
      </x:c>
      <x:c r="F338" s="7" t="str">
        <x:v>Périmètre à confirmer</x:v>
      </x:c>
      <x:c r="G338" s="7" t="str">
        <x:v>À vérifier</x:v>
      </x:c>
      <x:c r="H338" s="7" t="str"/>
      <x:c r="I338" s="7" t="str">
        <x:v>Mode, configuration et preuves énergétiques complètes non établis pour cette référence.</x:v>
      </x:c>
      <x:c r="J338" s="7" t="str"/>
      <x:c r="K338" s="15"/>
      <x:c r="L338" s="15" t="str"/>
      <x:c r="M338" s="15"/>
      <x:c r="N338" s="15"/>
      <x:c r="O338" s="15"/>
      <x:c r="P338" s="7" t="str"/>
      <x:c r="Q338" s="15"/>
      <x:c r="R338" s="7" t="str">
        <x:f>IF(AND(ISNUMBER(K338),ISNUMBER(Q338)),IF(K338&lt;=Q338,"Valeur ≤ seuil","Valeur &gt; seuil"),"")</x:f>
      </x:c>
      <x:c r="S338" s="15"/>
      <x:c r="T338" s="7" t="str">
        <x:f>IF(AND(ISNUMBER(K338),ISNUMBER(S338)),IF(K338&lt;=S338,"Valeur ≤ seuil","Valeur &gt; seuil"),"")</x:f>
      </x:c>
      <x:c r="U338" s="7"/>
      <x:c r="V338" s="7" t="str"/>
      <x:c r="W338" s="14" t="str"/>
      <x:c r="X338" s="7" t="str"/>
      <x:c r="Y338" s="13" t="d">
        <x:v>2026-10-25T12:00:00.000Z</x:v>
      </x:c>
      <x:c r="Z338" s="14" t="str"/>
      <x:c r="AA338" s="14" t="str">
        <x:v>http://127.0.0.1:8788/reference-0a8e6cf3c0f5d2.html</x:v>
      </x:c>
      <x:c r="AB338" s="14" t="str">
        <x:v>http://127.0.0.1:8788/fiche-112.html</x:v>
      </x:c>
      <x:c r="AC338" s="7" t="str">
        <x:v>Obtenir la version, la configuration, les modes, les mesures et les informations réglementaires.</x:v>
      </x:c>
      <x:c r="AD338" s="7"/>
      <x:c r="AE338" s="7" t="str"/>
    </x:row>
    <x:row r="339" ht="54" customHeight="1">
      <x:c r="A339" s="7" t="str">
        <x:v>EGO KUBE</x:v>
      </x:c>
      <x:c r="B339" s="7" t="str">
        <x:v>ABEXO / AB TECNO</x:v>
      </x:c>
      <x:c r="C339" s="7" t="str">
        <x:v>ABEXO / AB TECNO</x:v>
      </x:c>
      <x:c r="D339" s="7" t="str">
        <x:v>Copy 433 / EGO KUBE</x:v>
      </x:c>
      <x:c r="E339" s="7" t="str">
        <x:v>Nature à préciser</x:v>
      </x:c>
      <x:c r="F339" s="7" t="str">
        <x:v>Périmètre à confirmer</x:v>
      </x:c>
      <x:c r="G339" s="7" t="str">
        <x:v>À vérifier</x:v>
      </x:c>
      <x:c r="H339" s="7" t="str"/>
      <x:c r="I339" s="7" t="str">
        <x:v>Mode, configuration et preuves énergétiques complètes non établis pour cette référence.</x:v>
      </x:c>
      <x:c r="J339" s="7" t="str"/>
      <x:c r="K339" s="15"/>
      <x:c r="L339" s="15" t="str"/>
      <x:c r="M339" s="15"/>
      <x:c r="N339" s="15"/>
      <x:c r="O339" s="15"/>
      <x:c r="P339" s="7" t="str"/>
      <x:c r="Q339" s="15"/>
      <x:c r="R339" s="7" t="str">
        <x:f>IF(AND(ISNUMBER(K339),ISNUMBER(Q339)),IF(K339&lt;=Q339,"Valeur ≤ seuil","Valeur &gt; seuil"),"")</x:f>
      </x:c>
      <x:c r="S339" s="15"/>
      <x:c r="T339" s="7" t="str">
        <x:f>IF(AND(ISNUMBER(K339),ISNUMBER(S339)),IF(K339&lt;=S339,"Valeur ≤ seuil","Valeur &gt; seuil"),"")</x:f>
      </x:c>
      <x:c r="U339" s="7"/>
      <x:c r="V339" s="7" t="str"/>
      <x:c r="W339" s="14" t="str"/>
      <x:c r="X339" s="7" t="str"/>
      <x:c r="Y339" s="13" t="d">
        <x:v>2026-10-25T12:00:00.000Z</x:v>
      </x:c>
      <x:c r="Z339" s="14" t="str"/>
      <x:c r="AA339" s="14" t="str">
        <x:v>http://127.0.0.1:8788/reference-448b3aaa3f5c1a.html</x:v>
      </x:c>
      <x:c r="AB339" s="14" t="str">
        <x:v>http://127.0.0.1:8788/fiche-112.html</x:v>
      </x:c>
      <x:c r="AC339" s="7" t="str">
        <x:v>Obtenir la version, la configuration, les modes, les mesures et les informations réglementaires.</x:v>
      </x:c>
      <x:c r="AD339" s="7"/>
      <x:c r="AE339" s="7" t="str"/>
    </x:row>
    <x:row r="340" ht="54" customHeight="1">
      <x:c r="A340" s="7" t="str">
        <x:v>EGO PLUS</x:v>
      </x:c>
      <x:c r="B340" s="7" t="str">
        <x:v>ABEXO / AB TECNO</x:v>
      </x:c>
      <x:c r="C340" s="7" t="str">
        <x:v>ABEXO / AB TECNO</x:v>
      </x:c>
      <x:c r="D340" s="7" t="str">
        <x:v>EGO PLUS / EGO-KODE</x:v>
      </x:c>
      <x:c r="E340" s="7" t="str">
        <x:v>Nature à préciser</x:v>
      </x:c>
      <x:c r="F340" s="7" t="str">
        <x:v>Périmètre à confirmer</x:v>
      </x:c>
      <x:c r="G340" s="7" t="str">
        <x:v>À vérifier</x:v>
      </x:c>
      <x:c r="H340" s="7" t="str"/>
      <x:c r="I340" s="7" t="str">
        <x:v>Mode, configuration et preuves énergétiques complètes non établis pour cette référence.</x:v>
      </x:c>
      <x:c r="J340" s="7" t="str"/>
      <x:c r="K340" s="15"/>
      <x:c r="L340" s="15" t="str"/>
      <x:c r="M340" s="15"/>
      <x:c r="N340" s="15"/>
      <x:c r="O340" s="15"/>
      <x:c r="P340" s="7" t="str"/>
      <x:c r="Q340" s="15"/>
      <x:c r="R340" s="7" t="str">
        <x:f>IF(AND(ISNUMBER(K340),ISNUMBER(Q340)),IF(K340&lt;=Q340,"Valeur ≤ seuil","Valeur &gt; seuil"),"")</x:f>
      </x:c>
      <x:c r="S340" s="15"/>
      <x:c r="T340" s="7" t="str">
        <x:f>IF(AND(ISNUMBER(K340),ISNUMBER(S340)),IF(K340&lt;=S340,"Valeur ≤ seuil","Valeur &gt; seuil"),"")</x:f>
      </x:c>
      <x:c r="U340" s="7"/>
      <x:c r="V340" s="7" t="str"/>
      <x:c r="W340" s="14" t="str"/>
      <x:c r="X340" s="7" t="str"/>
      <x:c r="Y340" s="13" t="d">
        <x:v>2026-10-25T12:00:00.000Z</x:v>
      </x:c>
      <x:c r="Z340" s="14" t="str"/>
      <x:c r="AA340" s="14" t="str">
        <x:v>http://127.0.0.1:8788/reference-5eb23d4c30f02b.html</x:v>
      </x:c>
      <x:c r="AB340" s="14" t="str">
        <x:v>http://127.0.0.1:8788/fiche-113.html</x:v>
      </x:c>
      <x:c r="AC340" s="7" t="str">
        <x:v>Obtenir la version, la configuration, les modes, les mesures et les informations réglementaires.</x:v>
      </x:c>
      <x:c r="AD340" s="7"/>
      <x:c r="AE340" s="7" t="str"/>
    </x:row>
    <x:row r="341" ht="54" customHeight="1">
      <x:c r="A341" s="7" t="str">
        <x:v>EGO-KODE</x:v>
      </x:c>
      <x:c r="B341" s="7" t="str">
        <x:v>ABEXO / AB TECNO</x:v>
      </x:c>
      <x:c r="C341" s="7" t="str">
        <x:v>ABEXO / AB TECNO</x:v>
      </x:c>
      <x:c r="D341" s="7" t="str">
        <x:v>EGO PLUS / EGO-KODE</x:v>
      </x:c>
      <x:c r="E341" s="7" t="str">
        <x:v>Nature à préciser</x:v>
      </x:c>
      <x:c r="F341" s="7" t="str">
        <x:v>Périmètre à confirmer</x:v>
      </x:c>
      <x:c r="G341" s="7" t="str">
        <x:v>À vérifier</x:v>
      </x:c>
      <x:c r="H341" s="7" t="str"/>
      <x:c r="I341" s="7" t="str">
        <x:v>Mode, configuration et preuves énergétiques complètes non établis pour cette référence.</x:v>
      </x:c>
      <x:c r="J341" s="7" t="str"/>
      <x:c r="K341" s="15"/>
      <x:c r="L341" s="15" t="str"/>
      <x:c r="M341" s="15"/>
      <x:c r="N341" s="15"/>
      <x:c r="O341" s="15"/>
      <x:c r="P341" s="7" t="str"/>
      <x:c r="Q341" s="15"/>
      <x:c r="R341" s="7" t="str">
        <x:f>IF(AND(ISNUMBER(K341),ISNUMBER(Q341)),IF(K341&lt;=Q341,"Valeur ≤ seuil","Valeur &gt; seuil"),"")</x:f>
      </x:c>
      <x:c r="S341" s="15"/>
      <x:c r="T341" s="7" t="str">
        <x:f>IF(AND(ISNUMBER(K341),ISNUMBER(S341)),IF(K341&lt;=S341,"Valeur ≤ seuil","Valeur &gt; seuil"),"")</x:f>
      </x:c>
      <x:c r="U341" s="7"/>
      <x:c r="V341" s="7" t="str"/>
      <x:c r="W341" s="14" t="str"/>
      <x:c r="X341" s="7" t="str"/>
      <x:c r="Y341" s="13" t="d">
        <x:v>2026-10-25T12:00:00.000Z</x:v>
      </x:c>
      <x:c r="Z341" s="14" t="str"/>
      <x:c r="AA341" s="14" t="str">
        <x:v>http://127.0.0.1:8788/reference-e0b4069170945c.html</x:v>
      </x:c>
      <x:c r="AB341" s="14" t="str">
        <x:v>http://127.0.0.1:8788/fiche-113.html</x:v>
      </x:c>
      <x:c r="AC341" s="7" t="str">
        <x:v>Obtenir la version, la configuration, les modes, les mesures et les informations réglementaires.</x:v>
      </x:c>
      <x:c r="AD341" s="7"/>
      <x:c r="AE341" s="7" t="str"/>
    </x:row>
    <x:row r="342" ht="54" customHeight="1">
      <x:c r="A342" s="7" t="str">
        <x:v>EGO433</x:v>
      </x:c>
      <x:c r="B342" s="7" t="str">
        <x:v>ABEXO / AB TECNO</x:v>
      </x:c>
      <x:c r="C342" s="7" t="str">
        <x:v>ABEXO / AB TECNO</x:v>
      </x:c>
      <x:c r="D342" s="7" t="str">
        <x:v>EGO433 / EGO64</x:v>
      </x:c>
      <x:c r="E342" s="7" t="str">
        <x:v>Nature à préciser</x:v>
      </x:c>
      <x:c r="F342" s="7" t="str">
        <x:v>Périmètre à confirmer</x:v>
      </x:c>
      <x:c r="G342" s="7" t="str">
        <x:v>À vérifier</x:v>
      </x:c>
      <x:c r="H342" s="7" t="str"/>
      <x:c r="I342" s="7" t="str">
        <x:v>Mode, configuration et preuves énergétiques complètes non établis pour cette référence.</x:v>
      </x:c>
      <x:c r="J342" s="7" t="str"/>
      <x:c r="K342" s="15"/>
      <x:c r="L342" s="15" t="str"/>
      <x:c r="M342" s="15"/>
      <x:c r="N342" s="15"/>
      <x:c r="O342" s="15"/>
      <x:c r="P342" s="7" t="str"/>
      <x:c r="Q342" s="15"/>
      <x:c r="R342" s="7" t="str">
        <x:f>IF(AND(ISNUMBER(K342),ISNUMBER(Q342)),IF(K342&lt;=Q342,"Valeur ≤ seuil","Valeur &gt; seuil"),"")</x:f>
      </x:c>
      <x:c r="S342" s="15"/>
      <x:c r="T342" s="7" t="str">
        <x:f>IF(AND(ISNUMBER(K342),ISNUMBER(S342)),IF(K342&lt;=S342,"Valeur ≤ seuil","Valeur &gt; seuil"),"")</x:f>
      </x:c>
      <x:c r="U342" s="7"/>
      <x:c r="V342" s="7" t="str"/>
      <x:c r="W342" s="14" t="str"/>
      <x:c r="X342" s="7" t="str"/>
      <x:c r="Y342" s="13" t="d">
        <x:v>2026-10-25T12:00:00.000Z</x:v>
      </x:c>
      <x:c r="Z342" s="14" t="str"/>
      <x:c r="AA342" s="14" t="str">
        <x:v>http://127.0.0.1:8788/reference-8bbc337a3424e3.html</x:v>
      </x:c>
      <x:c r="AB342" s="14" t="str">
        <x:v>http://127.0.0.1:8788/fiche-114.html</x:v>
      </x:c>
      <x:c r="AC342" s="7" t="str">
        <x:v>Obtenir la version, la configuration, les modes, les mesures et les informations réglementaires.</x:v>
      </x:c>
      <x:c r="AD342" s="7"/>
      <x:c r="AE342" s="7" t="str"/>
    </x:row>
    <x:row r="343" ht="54" customHeight="1">
      <x:c r="A343" s="7" t="str">
        <x:v>EGO64</x:v>
      </x:c>
      <x:c r="B343" s="7" t="str">
        <x:v>ABEXO / AB TECNO</x:v>
      </x:c>
      <x:c r="C343" s="7" t="str">
        <x:v>ABEXO / AB TECNO</x:v>
      </x:c>
      <x:c r="D343" s="7" t="str">
        <x:v>EGO433 / EGO64</x:v>
      </x:c>
      <x:c r="E343" s="7" t="str">
        <x:v>Nature à préciser</x:v>
      </x:c>
      <x:c r="F343" s="7" t="str">
        <x:v>Périmètre à confirmer</x:v>
      </x:c>
      <x:c r="G343" s="7" t="str">
        <x:v>À vérifier</x:v>
      </x:c>
      <x:c r="H343" s="7" t="str"/>
      <x:c r="I343" s="7" t="str">
        <x:v>Mode, configuration et preuves énergétiques complètes non établis pour cette référence.</x:v>
      </x:c>
      <x:c r="J343" s="7" t="str"/>
      <x:c r="K343" s="15"/>
      <x:c r="L343" s="15" t="str"/>
      <x:c r="M343" s="15"/>
      <x:c r="N343" s="15"/>
      <x:c r="O343" s="15"/>
      <x:c r="P343" s="7" t="str"/>
      <x:c r="Q343" s="15"/>
      <x:c r="R343" s="7" t="str">
        <x:f>IF(AND(ISNUMBER(K343),ISNUMBER(Q343)),IF(K343&lt;=Q343,"Valeur ≤ seuil","Valeur &gt; seuil"),"")</x:f>
      </x:c>
      <x:c r="S343" s="15"/>
      <x:c r="T343" s="7" t="str">
        <x:f>IF(AND(ISNUMBER(K343),ISNUMBER(S343)),IF(K343&lt;=S343,"Valeur ≤ seuil","Valeur &gt; seuil"),"")</x:f>
      </x:c>
      <x:c r="U343" s="7"/>
      <x:c r="V343" s="7" t="str"/>
      <x:c r="W343" s="14" t="str"/>
      <x:c r="X343" s="7" t="str"/>
      <x:c r="Y343" s="13" t="d">
        <x:v>2026-10-25T12:00:00.000Z</x:v>
      </x:c>
      <x:c r="Z343" s="14" t="str"/>
      <x:c r="AA343" s="14" t="str">
        <x:v>http://127.0.0.1:8788/reference-703555eaaf6439.html</x:v>
      </x:c>
      <x:c r="AB343" s="14" t="str">
        <x:v>http://127.0.0.1:8788/fiche-114.html</x:v>
      </x:c>
      <x:c r="AC343" s="7" t="str">
        <x:v>Obtenir la version, la configuration, les modes, les mesures et les informations réglementaires.</x:v>
      </x:c>
      <x:c r="AD343" s="7"/>
      <x:c r="AE343" s="7" t="str"/>
    </x:row>
    <x:row r="344" ht="54" customHeight="1">
      <x:c r="A344" s="7" t="str">
        <x:v>POLY</x:v>
      </x:c>
      <x:c r="B344" s="7" t="str">
        <x:v>ABEXO / AB TECNO</x:v>
      </x:c>
      <x:c r="C344" s="7" t="str">
        <x:v>ABEXO / AB TECNO</x:v>
      </x:c>
      <x:c r="D344" s="7" t="str">
        <x:v>SH4 / POLY</x:v>
      </x:c>
      <x:c r="E344" s="7" t="str">
        <x:v>Nature à préciser</x:v>
      </x:c>
      <x:c r="F344" s="7" t="str">
        <x:v>Périmètre à confirmer</x:v>
      </x:c>
      <x:c r="G344" s="7" t="str">
        <x:v>À vérifier</x:v>
      </x:c>
      <x:c r="H344" s="7" t="str"/>
      <x:c r="I344" s="7" t="str">
        <x:v>Mode, configuration et preuves énergétiques complètes non établis pour cette référence.</x:v>
      </x:c>
      <x:c r="J344" s="7" t="str"/>
      <x:c r="K344" s="15"/>
      <x:c r="L344" s="15" t="str"/>
      <x:c r="M344" s="15"/>
      <x:c r="N344" s="15"/>
      <x:c r="O344" s="15"/>
      <x:c r="P344" s="7" t="str"/>
      <x:c r="Q344" s="15"/>
      <x:c r="R344" s="7" t="str">
        <x:f>IF(AND(ISNUMBER(K344),ISNUMBER(Q344)),IF(K344&lt;=Q344,"Valeur ≤ seuil","Valeur &gt; seuil"),"")</x:f>
      </x:c>
      <x:c r="S344" s="15"/>
      <x:c r="T344" s="7" t="str">
        <x:f>IF(AND(ISNUMBER(K344),ISNUMBER(S344)),IF(K344&lt;=S344,"Valeur ≤ seuil","Valeur &gt; seuil"),"")</x:f>
      </x:c>
      <x:c r="U344" s="7"/>
      <x:c r="V344" s="7" t="str"/>
      <x:c r="W344" s="14" t="str"/>
      <x:c r="X344" s="7" t="str"/>
      <x:c r="Y344" s="13" t="d">
        <x:v>2026-10-25T12:00:00.000Z</x:v>
      </x:c>
      <x:c r="Z344" s="14" t="str"/>
      <x:c r="AA344" s="14" t="str">
        <x:v>http://127.0.0.1:8788/reference-ec29c9ed77cf41.html</x:v>
      </x:c>
      <x:c r="AB344" s="14" t="str">
        <x:v>http://127.0.0.1:8788/fiche-115.html</x:v>
      </x:c>
      <x:c r="AC344" s="7" t="str">
        <x:v>Obtenir la version, la configuration, les modes, les mesures et les informations réglementaires.</x:v>
      </x:c>
      <x:c r="AD344" s="7"/>
      <x:c r="AE344" s="7" t="str"/>
    </x:row>
    <x:row r="345" ht="54" customHeight="1">
      <x:c r="A345" s="7" t="str">
        <x:v>SH4</x:v>
      </x:c>
      <x:c r="B345" s="7" t="str">
        <x:v>ABEXO / AB TECNO</x:v>
      </x:c>
      <x:c r="C345" s="7" t="str">
        <x:v>ABEXO / AB TECNO</x:v>
      </x:c>
      <x:c r="D345" s="7" t="str">
        <x:v>SH4 / POLY</x:v>
      </x:c>
      <x:c r="E345" s="7" t="str">
        <x:v>Nature à préciser</x:v>
      </x:c>
      <x:c r="F345" s="7" t="str">
        <x:v>Périmètre à confirmer</x:v>
      </x:c>
      <x:c r="G345" s="7" t="str">
        <x:v>À vérifier</x:v>
      </x:c>
      <x:c r="H345" s="7" t="str"/>
      <x:c r="I345" s="7" t="str">
        <x:v>Mode, configuration et preuves énergétiques complètes non établis pour cette référence.</x:v>
      </x:c>
      <x:c r="J345" s="7" t="str"/>
      <x:c r="K345" s="15"/>
      <x:c r="L345" s="15" t="str"/>
      <x:c r="M345" s="15"/>
      <x:c r="N345" s="15"/>
      <x:c r="O345" s="15"/>
      <x:c r="P345" s="7" t="str"/>
      <x:c r="Q345" s="15"/>
      <x:c r="R345" s="7" t="str">
        <x:f>IF(AND(ISNUMBER(K345),ISNUMBER(Q345)),IF(K345&lt;=Q345,"Valeur ≤ seuil","Valeur &gt; seuil"),"")</x:f>
      </x:c>
      <x:c r="S345" s="15"/>
      <x:c r="T345" s="7" t="str">
        <x:f>IF(AND(ISNUMBER(K345),ISNUMBER(S345)),IF(K345&lt;=S345,"Valeur ≤ seuil","Valeur &gt; seuil"),"")</x:f>
      </x:c>
      <x:c r="U345" s="7"/>
      <x:c r="V345" s="7" t="str"/>
      <x:c r="W345" s="14" t="str"/>
      <x:c r="X345" s="7" t="str"/>
      <x:c r="Y345" s="13" t="d">
        <x:v>2026-10-25T12:00:00.000Z</x:v>
      </x:c>
      <x:c r="Z345" s="14" t="str"/>
      <x:c r="AA345" s="14" t="str">
        <x:v>http://127.0.0.1:8788/reference-3d91331bd44a65.html</x:v>
      </x:c>
      <x:c r="AB345" s="14" t="str">
        <x:v>http://127.0.0.1:8788/fiche-115.html</x:v>
      </x:c>
      <x:c r="AC345" s="7" t="str">
        <x:v>Obtenir la version, la configuration, les modes, les mesures et les informations réglementaires.</x:v>
      </x:c>
      <x:c r="AD345" s="7"/>
      <x:c r="AE345" s="7" t="str"/>
    </x:row>
    <x:row r="346" ht="54" customHeight="1">
      <x:c r="A346" s="7" t="str">
        <x:v>ALCR-36N</x:v>
      </x:c>
      <x:c r="B346" s="7" t="str">
        <x:v>ABEXO / AB TECNO</x:v>
      </x:c>
      <x:c r="C346" s="7" t="str">
        <x:v>ABEXO / AB TECNO</x:v>
      </x:c>
      <x:c r="D346" s="7" t="str">
        <x:v>ALCR-36N / AP1</x:v>
      </x:c>
      <x:c r="E346" s="7" t="str">
        <x:v>Nature à préciser</x:v>
      </x:c>
      <x:c r="F346" s="7" t="str">
        <x:v>Périmètre à confirmer</x:v>
      </x:c>
      <x:c r="G346" s="7" t="str">
        <x:v>À vérifier</x:v>
      </x:c>
      <x:c r="H346" s="7" t="str"/>
      <x:c r="I346" s="7" t="str">
        <x:v>Mode, configuration et preuves énergétiques complètes non établis pour cette référence.</x:v>
      </x:c>
      <x:c r="J346" s="7" t="str"/>
      <x:c r="K346" s="15"/>
      <x:c r="L346" s="15" t="str"/>
      <x:c r="M346" s="15"/>
      <x:c r="N346" s="15"/>
      <x:c r="O346" s="15"/>
      <x:c r="P346" s="7" t="str"/>
      <x:c r="Q346" s="15"/>
      <x:c r="R346" s="7" t="str">
        <x:f>IF(AND(ISNUMBER(K346),ISNUMBER(Q346)),IF(K346&lt;=Q346,"Valeur ≤ seuil","Valeur &gt; seuil"),"")</x:f>
      </x:c>
      <x:c r="S346" s="15"/>
      <x:c r="T346" s="7" t="str">
        <x:f>IF(AND(ISNUMBER(K346),ISNUMBER(S346)),IF(K346&lt;=S346,"Valeur ≤ seuil","Valeur &gt; seuil"),"")</x:f>
      </x:c>
      <x:c r="U346" s="7"/>
      <x:c r="V346" s="7" t="str"/>
      <x:c r="W346" s="14" t="str"/>
      <x:c r="X346" s="7" t="str"/>
      <x:c r="Y346" s="13" t="d">
        <x:v>2026-10-25T12:00:00.000Z</x:v>
      </x:c>
      <x:c r="Z346" s="14" t="str"/>
      <x:c r="AA346" s="14" t="str">
        <x:v>http://127.0.0.1:8788/reference-d209f4645ec55c.html</x:v>
      </x:c>
      <x:c r="AB346" s="14" t="str">
        <x:v>http://127.0.0.1:8788/fiche-116.html</x:v>
      </x:c>
      <x:c r="AC346" s="7" t="str">
        <x:v>Obtenir la version, la configuration, les modes, les mesures et les informations réglementaires.</x:v>
      </x:c>
      <x:c r="AD346" s="7"/>
      <x:c r="AE346" s="7" t="str"/>
    </x:row>
    <x:row r="347" ht="54" customHeight="1">
      <x:c r="A347" s="7" t="str">
        <x:v>AP1</x:v>
      </x:c>
      <x:c r="B347" s="7" t="str">
        <x:v>ABEXO / AB TECNO</x:v>
      </x:c>
      <x:c r="C347" s="7" t="str">
        <x:v>ABEXO / AB TECNO</x:v>
      </x:c>
      <x:c r="D347" s="7" t="str">
        <x:v>ALCR-36N / AP1</x:v>
      </x:c>
      <x:c r="E347" s="7" t="str">
        <x:v>Nature à préciser</x:v>
      </x:c>
      <x:c r="F347" s="7" t="str">
        <x:v>Périmètre à confirmer</x:v>
      </x:c>
      <x:c r="G347" s="7" t="str">
        <x:v>À vérifier</x:v>
      </x:c>
      <x:c r="H347" s="7" t="str"/>
      <x:c r="I347" s="7" t="str">
        <x:v>Mode, configuration et preuves énergétiques complètes non établis pour cette référence.</x:v>
      </x:c>
      <x:c r="J347" s="7" t="str"/>
      <x:c r="K347" s="15"/>
      <x:c r="L347" s="15" t="str"/>
      <x:c r="M347" s="15"/>
      <x:c r="N347" s="15"/>
      <x:c r="O347" s="15"/>
      <x:c r="P347" s="7" t="str"/>
      <x:c r="Q347" s="15"/>
      <x:c r="R347" s="7" t="str">
        <x:f>IF(AND(ISNUMBER(K347),ISNUMBER(Q347)),IF(K347&lt;=Q347,"Valeur ≤ seuil","Valeur &gt; seuil"),"")</x:f>
      </x:c>
      <x:c r="S347" s="15"/>
      <x:c r="T347" s="7" t="str">
        <x:f>IF(AND(ISNUMBER(K347),ISNUMBER(S347)),IF(K347&lt;=S347,"Valeur ≤ seuil","Valeur &gt; seuil"),"")</x:f>
      </x:c>
      <x:c r="U347" s="7"/>
      <x:c r="V347" s="7" t="str"/>
      <x:c r="W347" s="14" t="str"/>
      <x:c r="X347" s="7" t="str"/>
      <x:c r="Y347" s="13" t="d">
        <x:v>2026-10-25T12:00:00.000Z</x:v>
      </x:c>
      <x:c r="Z347" s="14" t="str"/>
      <x:c r="AA347" s="14" t="str">
        <x:v>http://127.0.0.1:8788/reference-6c7987e0153052.html</x:v>
      </x:c>
      <x:c r="AB347" s="14" t="str">
        <x:v>http://127.0.0.1:8788/fiche-116.html</x:v>
      </x:c>
      <x:c r="AC347" s="7" t="str">
        <x:v>Obtenir la version, la configuration, les modes, les mesures et les informations réglementaires.</x:v>
      </x:c>
      <x:c r="AD347" s="7"/>
      <x:c r="AE347" s="7" t="str"/>
    </x:row>
    <x:row r="348" ht="54" customHeight="1">
      <x:c r="A348" s="7" t="str">
        <x:v>AP2</x:v>
      </x:c>
      <x:c r="B348" s="7" t="str">
        <x:v>ABEXO / AB TECNO</x:v>
      </x:c>
      <x:c r="C348" s="7" t="str">
        <x:v>ABEXO / AB TECNO</x:v>
      </x:c>
      <x:c r="D348" s="7" t="str">
        <x:v>AP2 / AZ33</x:v>
      </x:c>
      <x:c r="E348" s="7" t="str">
        <x:v>Nature à préciser</x:v>
      </x:c>
      <x:c r="F348" s="7" t="str">
        <x:v>Périmètre à confirmer</x:v>
      </x:c>
      <x:c r="G348" s="7" t="str">
        <x:v>À vérifier</x:v>
      </x:c>
      <x:c r="H348" s="7" t="str"/>
      <x:c r="I348" s="7" t="str">
        <x:v>Mode, configuration et preuves énergétiques complètes non établis pour cette référence.</x:v>
      </x:c>
      <x:c r="J348" s="7" t="str"/>
      <x:c r="K348" s="15"/>
      <x:c r="L348" s="15" t="str"/>
      <x:c r="M348" s="15"/>
      <x:c r="N348" s="15"/>
      <x:c r="O348" s="15"/>
      <x:c r="P348" s="7" t="str"/>
      <x:c r="Q348" s="15"/>
      <x:c r="R348" s="7" t="str">
        <x:f>IF(AND(ISNUMBER(K348),ISNUMBER(Q348)),IF(K348&lt;=Q348,"Valeur ≤ seuil","Valeur &gt; seuil"),"")</x:f>
      </x:c>
      <x:c r="S348" s="15"/>
      <x:c r="T348" s="7" t="str">
        <x:f>IF(AND(ISNUMBER(K348),ISNUMBER(S348)),IF(K348&lt;=S348,"Valeur ≤ seuil","Valeur &gt; seuil"),"")</x:f>
      </x:c>
      <x:c r="U348" s="7"/>
      <x:c r="V348" s="7" t="str"/>
      <x:c r="W348" s="14" t="str"/>
      <x:c r="X348" s="7" t="str"/>
      <x:c r="Y348" s="13" t="d">
        <x:v>2026-10-25T12:00:00.000Z</x:v>
      </x:c>
      <x:c r="Z348" s="14" t="str"/>
      <x:c r="AA348" s="14" t="str">
        <x:v>http://127.0.0.1:8788/reference-32b06b5fa4c9d3.html</x:v>
      </x:c>
      <x:c r="AB348" s="14" t="str">
        <x:v>http://127.0.0.1:8788/fiche-117.html</x:v>
      </x:c>
      <x:c r="AC348" s="7" t="str">
        <x:v>Obtenir la version, la configuration, les modes, les mesures et les informations réglementaires.</x:v>
      </x:c>
      <x:c r="AD348" s="7"/>
      <x:c r="AE348" s="7" t="str"/>
    </x:row>
    <x:row r="349" ht="54" customHeight="1">
      <x:c r="A349" s="7" t="str">
        <x:v>AZ33</x:v>
      </x:c>
      <x:c r="B349" s="7" t="str">
        <x:v>ABEXO / AB TECNO</x:v>
      </x:c>
      <x:c r="C349" s="7" t="str">
        <x:v>ABEXO / AB TECNO</x:v>
      </x:c>
      <x:c r="D349" s="7" t="str">
        <x:v>AP2 / AZ33</x:v>
      </x:c>
      <x:c r="E349" s="7" t="str">
        <x:v>Nature à préciser</x:v>
      </x:c>
      <x:c r="F349" s="7" t="str">
        <x:v>Périmètre à confirmer</x:v>
      </x:c>
      <x:c r="G349" s="7" t="str">
        <x:v>À vérifier</x:v>
      </x:c>
      <x:c r="H349" s="7" t="str"/>
      <x:c r="I349" s="7" t="str">
        <x:v>Mode, configuration et preuves énergétiques complètes non établis pour cette référence.</x:v>
      </x:c>
      <x:c r="J349" s="7" t="str"/>
      <x:c r="K349" s="15"/>
      <x:c r="L349" s="15" t="str"/>
      <x:c r="M349" s="15"/>
      <x:c r="N349" s="15"/>
      <x:c r="O349" s="15"/>
      <x:c r="P349" s="7" t="str"/>
      <x:c r="Q349" s="15"/>
      <x:c r="R349" s="7" t="str">
        <x:f>IF(AND(ISNUMBER(K349),ISNUMBER(Q349)),IF(K349&lt;=Q349,"Valeur ≤ seuil","Valeur &gt; seuil"),"")</x:f>
      </x:c>
      <x:c r="S349" s="15"/>
      <x:c r="T349" s="7" t="str">
        <x:f>IF(AND(ISNUMBER(K349),ISNUMBER(S349)),IF(K349&lt;=S349,"Valeur ≤ seuil","Valeur &gt; seuil"),"")</x:f>
      </x:c>
      <x:c r="U349" s="7"/>
      <x:c r="V349" s="7" t="str"/>
      <x:c r="W349" s="14" t="str"/>
      <x:c r="X349" s="7" t="str"/>
      <x:c r="Y349" s="13" t="d">
        <x:v>2026-10-25T12:00:00.000Z</x:v>
      </x:c>
      <x:c r="Z349" s="14" t="str"/>
      <x:c r="AA349" s="14" t="str">
        <x:v>http://127.0.0.1:8788/reference-683c628fc43431.html</x:v>
      </x:c>
      <x:c r="AB349" s="14" t="str">
        <x:v>http://127.0.0.1:8788/fiche-117.html</x:v>
      </x:c>
      <x:c r="AC349" s="7" t="str">
        <x:v>Obtenir la version, la configuration, les modes, les mesures et les informations réglementaires.</x:v>
      </x:c>
      <x:c r="AD349" s="7"/>
      <x:c r="AE349" s="7" t="str"/>
    </x:row>
    <x:row r="350" ht="54" customHeight="1">
      <x:c r="A350" s="7" t="str">
        <x:v>INFRA2</x:v>
      </x:c>
      <x:c r="B350" s="7" t="str">
        <x:v>ABEXO / AB TECNO</x:v>
      </x:c>
      <x:c r="C350" s="7" t="str">
        <x:v>ABEXO / AB TECNO</x:v>
      </x:c>
      <x:c r="D350" s="7" t="str">
        <x:v>INFRA2 / RÉCEPTEUR UN-SE 433,92 MHz</x:v>
      </x:c>
      <x:c r="E350" s="7" t="str">
        <x:v>Composant électronique ou sensible</x:v>
      </x:c>
      <x:c r="F350" s="7" t="str">
        <x:v>Composant à évaluer dans l’ensemble</x:v>
      </x:c>
      <x:c r="G350" s="7" t="str">
        <x:v>À vérifier</x:v>
      </x:c>
      <x:c r="H350" s="7" t="str"/>
      <x:c r="I350" s="7" t="str">
        <x:v>La fiche de ce composant ne documente pas les modes de la motorisation complète.</x:v>
      </x:c>
      <x:c r="J350" s="7" t="str"/>
      <x:c r="K350" s="15"/>
      <x:c r="L350" s="15" t="str"/>
      <x:c r="M350" s="15"/>
      <x:c r="N350" s="15"/>
      <x:c r="O350" s="15"/>
      <x:c r="P350" s="7" t="str"/>
      <x:c r="Q350" s="15"/>
      <x:c r="R350" s="7" t="str">
        <x:f>IF(AND(ISNUMBER(K350),ISNUMBER(Q350)),IF(K350&lt;=Q350,"Valeur ≤ seuil","Valeur &gt; seuil"),"")</x:f>
      </x:c>
      <x:c r="S350" s="15"/>
      <x:c r="T350" s="7" t="str">
        <x:f>IF(AND(ISNUMBER(K350),ISNUMBER(S350)),IF(K350&lt;=S350,"Valeur ≤ seuil","Valeur &gt; seuil"),"")</x:f>
      </x:c>
      <x:c r="U350" s="7"/>
      <x:c r="V350" s="7" t="str"/>
      <x:c r="W350" s="14" t="str"/>
      <x:c r="X350" s="7" t="str"/>
      <x:c r="Y350" s="13" t="d">
        <x:v>2026-10-25T12:00:00.000Z</x:v>
      </x:c>
      <x:c r="Z350" s="14" t="str"/>
      <x:c r="AA350" s="14" t="str">
        <x:v>http://127.0.0.1:8788/reference-d89ee3a317c316.html</x:v>
      </x:c>
      <x:c r="AB350" s="14" t="str">
        <x:v>http://127.0.0.1:8788/fiche-118.html</x:v>
      </x:c>
      <x:c r="AC350" s="7" t="str">
        <x:v>Obtenir la version, la configuration, les modes, les mesures et les informations réglementaires.</x:v>
      </x:c>
      <x:c r="AD350" s="7"/>
      <x:c r="AE350" s="7" t="str"/>
    </x:row>
    <x:row r="351" ht="54" customHeight="1">
      <x:c r="A351" s="7" t="str">
        <x:v>RÉCEPTEUR UN-SE 433,92 MHz</x:v>
      </x:c>
      <x:c r="B351" s="7" t="str">
        <x:v>ABEXO / AB TECNO</x:v>
      </x:c>
      <x:c r="C351" s="7" t="str">
        <x:v>ABEXO / AB TECNO</x:v>
      </x:c>
      <x:c r="D351" s="7" t="str">
        <x:v>INFRA2 / RÉCEPTEUR UN-SE 433,92 MHz</x:v>
      </x:c>
      <x:c r="E351" s="7" t="str">
        <x:v>Composant électronique ou sensible</x:v>
      </x:c>
      <x:c r="F351" s="7" t="str">
        <x:v>Composant à évaluer dans l’ensemble</x:v>
      </x:c>
      <x:c r="G351" s="7" t="str">
        <x:v>À vérifier</x:v>
      </x:c>
      <x:c r="H351" s="7" t="str"/>
      <x:c r="I351" s="7" t="str">
        <x:v>La fiche de ce composant ne documente pas les modes de la motorisation complète.</x:v>
      </x:c>
      <x:c r="J351" s="7" t="str"/>
      <x:c r="K351" s="15"/>
      <x:c r="L351" s="15" t="str"/>
      <x:c r="M351" s="15"/>
      <x:c r="N351" s="15"/>
      <x:c r="O351" s="15"/>
      <x:c r="P351" s="7" t="str"/>
      <x:c r="Q351" s="15"/>
      <x:c r="R351" s="7" t="str">
        <x:f>IF(AND(ISNUMBER(K351),ISNUMBER(Q351)),IF(K351&lt;=Q351,"Valeur ≤ seuil","Valeur &gt; seuil"),"")</x:f>
      </x:c>
      <x:c r="S351" s="15"/>
      <x:c r="T351" s="7" t="str">
        <x:f>IF(AND(ISNUMBER(K351),ISNUMBER(S351)),IF(K351&lt;=S351,"Valeur ≤ seuil","Valeur &gt; seuil"),"")</x:f>
      </x:c>
      <x:c r="U351" s="7"/>
      <x:c r="V351" s="7" t="str"/>
      <x:c r="W351" s="14" t="str"/>
      <x:c r="X351" s="7" t="str"/>
      <x:c r="Y351" s="13" t="d">
        <x:v>2026-10-25T12:00:00.000Z</x:v>
      </x:c>
      <x:c r="Z351" s="14" t="str"/>
      <x:c r="AA351" s="14" t="str">
        <x:v>http://127.0.0.1:8788/reference-d948c8ed0501a4.html</x:v>
      </x:c>
      <x:c r="AB351" s="14" t="str">
        <x:v>http://127.0.0.1:8788/fiche-118.html</x:v>
      </x:c>
      <x:c r="AC351" s="7" t="str">
        <x:v>Obtenir la version, la configuration, les modes, les mesures et les informations réglementaires.</x:v>
      </x:c>
      <x:c r="AD351" s="7"/>
      <x:c r="AE351" s="7" t="str"/>
    </x:row>
    <x:row r="352" ht="54" customHeight="1">
      <x:c r="A352" s="7" t="str">
        <x:v>SH 230 MULTI</x:v>
      </x:c>
      <x:c r="B352" s="7" t="str">
        <x:v>ABEXO / AB TECNO</x:v>
      </x:c>
      <x:c r="C352" s="7" t="str">
        <x:v>ABEXO / AB TECNO</x:v>
      </x:c>
      <x:c r="D352" s="7" t="str">
        <x:v>SH 230 MULTI / STICK RG</x:v>
      </x:c>
      <x:c r="E352" s="7" t="str">
        <x:v>Nature à préciser</x:v>
      </x:c>
      <x:c r="F352" s="7" t="str">
        <x:v>Périmètre à confirmer</x:v>
      </x:c>
      <x:c r="G352" s="7" t="str">
        <x:v>À vérifier</x:v>
      </x:c>
      <x:c r="H352" s="7" t="str"/>
      <x:c r="I352" s="7" t="str">
        <x:v>Mode, configuration et preuves énergétiques complètes non établis pour cette référence.</x:v>
      </x:c>
      <x:c r="J352" s="7" t="str"/>
      <x:c r="K352" s="15"/>
      <x:c r="L352" s="15" t="str"/>
      <x:c r="M352" s="15"/>
      <x:c r="N352" s="15"/>
      <x:c r="O352" s="15"/>
      <x:c r="P352" s="7" t="str"/>
      <x:c r="Q352" s="15"/>
      <x:c r="R352" s="7" t="str">
        <x:f>IF(AND(ISNUMBER(K352),ISNUMBER(Q352)),IF(K352&lt;=Q352,"Valeur ≤ seuil","Valeur &gt; seuil"),"")</x:f>
      </x:c>
      <x:c r="S352" s="15"/>
      <x:c r="T352" s="7" t="str">
        <x:f>IF(AND(ISNUMBER(K352),ISNUMBER(S352)),IF(K352&lt;=S352,"Valeur ≤ seuil","Valeur &gt; seuil"),"")</x:f>
      </x:c>
      <x:c r="U352" s="7"/>
      <x:c r="V352" s="7" t="str"/>
      <x:c r="W352" s="14" t="str"/>
      <x:c r="X352" s="7" t="str"/>
      <x:c r="Y352" s="13" t="d">
        <x:v>2026-10-25T12:00:00.000Z</x:v>
      </x:c>
      <x:c r="Z352" s="14" t="str"/>
      <x:c r="AA352" s="14" t="str">
        <x:v>http://127.0.0.1:8788/reference-5aed159aa1552b.html</x:v>
      </x:c>
      <x:c r="AB352" s="14" t="str">
        <x:v>http://127.0.0.1:8788/fiche-119.html</x:v>
      </x:c>
      <x:c r="AC352" s="7" t="str">
        <x:v>Obtenir la version, la configuration, les modes, les mesures et les informations réglementaires.</x:v>
      </x:c>
      <x:c r="AD352" s="7"/>
      <x:c r="AE352" s="7" t="str"/>
    </x:row>
    <x:row r="353" ht="54" customHeight="1">
      <x:c r="A353" s="7" t="str">
        <x:v>STICK RG</x:v>
      </x:c>
      <x:c r="B353" s="7" t="str">
        <x:v>ABEXO / AB TECNO</x:v>
      </x:c>
      <x:c r="C353" s="7" t="str">
        <x:v>ABEXO / AB TECNO</x:v>
      </x:c>
      <x:c r="D353" s="7" t="str">
        <x:v>SH 230 MULTI / STICK RG</x:v>
      </x:c>
      <x:c r="E353" s="7" t="str">
        <x:v>Nature à préciser</x:v>
      </x:c>
      <x:c r="F353" s="7" t="str">
        <x:v>Périmètre à confirmer</x:v>
      </x:c>
      <x:c r="G353" s="7" t="str">
        <x:v>À vérifier</x:v>
      </x:c>
      <x:c r="H353" s="7" t="str"/>
      <x:c r="I353" s="7" t="str">
        <x:v>Mode, configuration et preuves énergétiques complètes non établis pour cette référence.</x:v>
      </x:c>
      <x:c r="J353" s="7" t="str"/>
      <x:c r="K353" s="15"/>
      <x:c r="L353" s="15" t="str"/>
      <x:c r="M353" s="15"/>
      <x:c r="N353" s="15"/>
      <x:c r="O353" s="15"/>
      <x:c r="P353" s="7" t="str"/>
      <x:c r="Q353" s="15"/>
      <x:c r="R353" s="7" t="str">
        <x:f>IF(AND(ISNUMBER(K353),ISNUMBER(Q353)),IF(K353&lt;=Q353,"Valeur ≤ seuil","Valeur &gt; seuil"),"")</x:f>
      </x:c>
      <x:c r="S353" s="15"/>
      <x:c r="T353" s="7" t="str">
        <x:f>IF(AND(ISNUMBER(K353),ISNUMBER(S353)),IF(K353&lt;=S353,"Valeur ≤ seuil","Valeur &gt; seuil"),"")</x:f>
      </x:c>
      <x:c r="U353" s="7"/>
      <x:c r="V353" s="7" t="str"/>
      <x:c r="W353" s="14" t="str"/>
      <x:c r="X353" s="7" t="str"/>
      <x:c r="Y353" s="13" t="d">
        <x:v>2026-10-25T12:00:00.000Z</x:v>
      </x:c>
      <x:c r="Z353" s="14" t="str"/>
      <x:c r="AA353" s="14" t="str">
        <x:v>http://127.0.0.1:8788/reference-fe2e5a7c06e910.html</x:v>
      </x:c>
      <x:c r="AB353" s="14" t="str">
        <x:v>http://127.0.0.1:8788/fiche-119.html</x:v>
      </x:c>
      <x:c r="AC353" s="7" t="str">
        <x:v>Obtenir la version, la configuration, les modes, les mesures et les informations réglementaires.</x:v>
      </x:c>
      <x:c r="AD353" s="7"/>
      <x:c r="AE353" s="7" t="str"/>
    </x:row>
    <x:row r="354" ht="54" customHeight="1">
      <x:c r="A354" s="7" t="str">
        <x:v>EX6</x:v>
      </x:c>
      <x:c r="B354" s="7" t="str">
        <x:v>ABEXO / AB TECNO</x:v>
      </x:c>
      <x:c r="C354" s="7" t="str">
        <x:v>ABEXO / AB TECNO</x:v>
      </x:c>
      <x:c r="D354" s="7" t="str">
        <x:v>EX6 / MTPADBK-EH-SA</x:v>
      </x:c>
      <x:c r="E354" s="7" t="str">
        <x:v>Nature à préciser</x:v>
      </x:c>
      <x:c r="F354" s="7" t="str">
        <x:v>Périmètre à confirmer</x:v>
      </x:c>
      <x:c r="G354" s="7" t="str">
        <x:v>À vérifier</x:v>
      </x:c>
      <x:c r="H354" s="7" t="str"/>
      <x:c r="I354" s="7" t="str">
        <x:v>Mode, configuration et preuves énergétiques complètes non établis pour cette référence.</x:v>
      </x:c>
      <x:c r="J354" s="7" t="str"/>
      <x:c r="K354" s="15"/>
      <x:c r="L354" s="15" t="str"/>
      <x:c r="M354" s="15"/>
      <x:c r="N354" s="15"/>
      <x:c r="O354" s="15"/>
      <x:c r="P354" s="7" t="str"/>
      <x:c r="Q354" s="15"/>
      <x:c r="R354" s="7" t="str">
        <x:f>IF(AND(ISNUMBER(K354),ISNUMBER(Q354)),IF(K354&lt;=Q354,"Valeur ≤ seuil","Valeur &gt; seuil"),"")</x:f>
      </x:c>
      <x:c r="S354" s="15"/>
      <x:c r="T354" s="7" t="str">
        <x:f>IF(AND(ISNUMBER(K354),ISNUMBER(S354)),IF(K354&lt;=S354,"Valeur ≤ seuil","Valeur &gt; seuil"),"")</x:f>
      </x:c>
      <x:c r="U354" s="7"/>
      <x:c r="V354" s="7" t="str"/>
      <x:c r="W354" s="14" t="str"/>
      <x:c r="X354" s="7" t="str"/>
      <x:c r="Y354" s="13" t="d">
        <x:v>2026-10-25T12:00:00.000Z</x:v>
      </x:c>
      <x:c r="Z354" s="14" t="str"/>
      <x:c r="AA354" s="14" t="str">
        <x:v>http://127.0.0.1:8788/reference-bfa3aff3900928.html</x:v>
      </x:c>
      <x:c r="AB354" s="14" t="str">
        <x:v>http://127.0.0.1:8788/fiche-120.html</x:v>
      </x:c>
      <x:c r="AC354" s="7" t="str">
        <x:v>Obtenir la version, la configuration, les modes, les mesures et les informations réglementaires.</x:v>
      </x:c>
      <x:c r="AD354" s="7"/>
      <x:c r="AE354" s="7" t="str"/>
    </x:row>
    <x:row r="355" ht="54" customHeight="1">
      <x:c r="A355" s="7" t="str">
        <x:v>MTPADBK-EH-SA</x:v>
      </x:c>
      <x:c r="B355" s="7" t="str">
        <x:v>ABEXO / AB TECNO</x:v>
      </x:c>
      <x:c r="C355" s="7" t="str">
        <x:v>ABEXO / AB TECNO</x:v>
      </x:c>
      <x:c r="D355" s="7" t="str">
        <x:v>EX6 / MTPADBK-EH-SA</x:v>
      </x:c>
      <x:c r="E355" s="7" t="str">
        <x:v>Nature à préciser</x:v>
      </x:c>
      <x:c r="F355" s="7" t="str">
        <x:v>Périmètre à confirmer</x:v>
      </x:c>
      <x:c r="G355" s="7" t="str">
        <x:v>À vérifier</x:v>
      </x:c>
      <x:c r="H355" s="7" t="str"/>
      <x:c r="I355" s="7" t="str">
        <x:v>Mode, configuration et preuves énergétiques complètes non établis pour cette référence.</x:v>
      </x:c>
      <x:c r="J355" s="7" t="str"/>
      <x:c r="K355" s="15"/>
      <x:c r="L355" s="15" t="str"/>
      <x:c r="M355" s="15"/>
      <x:c r="N355" s="15"/>
      <x:c r="O355" s="15"/>
      <x:c r="P355" s="7" t="str"/>
      <x:c r="Q355" s="15"/>
      <x:c r="R355" s="7" t="str">
        <x:f>IF(AND(ISNUMBER(K355),ISNUMBER(Q355)),IF(K355&lt;=Q355,"Valeur ≤ seuil","Valeur &gt; seuil"),"")</x:f>
      </x:c>
      <x:c r="S355" s="15"/>
      <x:c r="T355" s="7" t="str">
        <x:f>IF(AND(ISNUMBER(K355),ISNUMBER(S355)),IF(K355&lt;=S355,"Valeur ≤ seuil","Valeur &gt; seuil"),"")</x:f>
      </x:c>
      <x:c r="U355" s="7"/>
      <x:c r="V355" s="7" t="str"/>
      <x:c r="W355" s="14" t="str"/>
      <x:c r="X355" s="7" t="str"/>
      <x:c r="Y355" s="13" t="d">
        <x:v>2026-10-25T12:00:00.000Z</x:v>
      </x:c>
      <x:c r="Z355" s="14" t="str"/>
      <x:c r="AA355" s="14" t="str">
        <x:v>http://127.0.0.1:8788/reference-4db38c3ac9ac61.html</x:v>
      </x:c>
      <x:c r="AB355" s="14" t="str">
        <x:v>http://127.0.0.1:8788/fiche-120.html</x:v>
      </x:c>
      <x:c r="AC355" s="7" t="str">
        <x:v>Obtenir la version, la configuration, les modes, les mesures et les informations réglementaires.</x:v>
      </x:c>
      <x:c r="AD355" s="7"/>
      <x:c r="AE355" s="7" t="str"/>
    </x:row>
    <x:row r="356" ht="54" customHeight="1">
      <x:c r="A356" s="7" t="str">
        <x:v>051D</x:v>
      </x:c>
      <x:c r="B356" s="7" t="str">
        <x:v>ABEXO / AB TECNO</x:v>
      </x:c>
      <x:c r="C356" s="7" t="str">
        <x:v>ABEXO / AB TECNO</x:v>
      </x:c>
      <x:c r="D356" s="7" t="str">
        <x:v>051D / 12.24D</x:v>
      </x:c>
      <x:c r="E356" s="7" t="str">
        <x:v>Nature à préciser</x:v>
      </x:c>
      <x:c r="F356" s="7" t="str">
        <x:v>Périmètre à confirmer</x:v>
      </x:c>
      <x:c r="G356" s="7" t="str">
        <x:v>À vérifier</x:v>
      </x:c>
      <x:c r="H356" s="7" t="str"/>
      <x:c r="I356" s="7" t="str">
        <x:v>Mode, configuration et preuves énergétiques complètes non établis pour cette référence.</x:v>
      </x:c>
      <x:c r="J356" s="7" t="str"/>
      <x:c r="K356" s="15"/>
      <x:c r="L356" s="15" t="str"/>
      <x:c r="M356" s="15"/>
      <x:c r="N356" s="15"/>
      <x:c r="O356" s="15"/>
      <x:c r="P356" s="7" t="str"/>
      <x:c r="Q356" s="15"/>
      <x:c r="R356" s="7" t="str">
        <x:f>IF(AND(ISNUMBER(K356),ISNUMBER(Q356)),IF(K356&lt;=Q356,"Valeur ≤ seuil","Valeur &gt; seuil"),"")</x:f>
      </x:c>
      <x:c r="S356" s="15"/>
      <x:c r="T356" s="7" t="str">
        <x:f>IF(AND(ISNUMBER(K356),ISNUMBER(S356)),IF(K356&lt;=S356,"Valeur ≤ seuil","Valeur &gt; seuil"),"")</x:f>
      </x:c>
      <x:c r="U356" s="7"/>
      <x:c r="V356" s="7" t="str"/>
      <x:c r="W356" s="14" t="str"/>
      <x:c r="X356" s="7" t="str"/>
      <x:c r="Y356" s="13" t="d">
        <x:v>2026-10-25T12:00:00.000Z</x:v>
      </x:c>
      <x:c r="Z356" s="14" t="str"/>
      <x:c r="AA356" s="14" t="str">
        <x:v>http://127.0.0.1:8788/reference-21bf5c7b04e3b9.html</x:v>
      </x:c>
      <x:c r="AB356" s="14" t="str">
        <x:v>http://127.0.0.1:8788/fiche-121.html</x:v>
      </x:c>
      <x:c r="AC356" s="7" t="str">
        <x:v>Obtenir la version, la configuration, les modes, les mesures et les informations réglementaires.</x:v>
      </x:c>
      <x:c r="AD356" s="7"/>
      <x:c r="AE356" s="7" t="str"/>
    </x:row>
    <x:row r="357" ht="54" customHeight="1">
      <x:c r="A357" s="7" t="str">
        <x:v>12.24D</x:v>
      </x:c>
      <x:c r="B357" s="7" t="str">
        <x:v>ABEXO / AB TECNO</x:v>
      </x:c>
      <x:c r="C357" s="7" t="str">
        <x:v>ABEXO / AB TECNO</x:v>
      </x:c>
      <x:c r="D357" s="7" t="str">
        <x:v>051D / 12.24D</x:v>
      </x:c>
      <x:c r="E357" s="7" t="str">
        <x:v>Nature à préciser</x:v>
      </x:c>
      <x:c r="F357" s="7" t="str">
        <x:v>Périmètre à confirmer</x:v>
      </x:c>
      <x:c r="G357" s="7" t="str">
        <x:v>À vérifier</x:v>
      </x:c>
      <x:c r="H357" s="7" t="str"/>
      <x:c r="I357" s="7" t="str">
        <x:v>Mode, configuration et preuves énergétiques complètes non établis pour cette référence.</x:v>
      </x:c>
      <x:c r="J357" s="7" t="str"/>
      <x:c r="K357" s="15"/>
      <x:c r="L357" s="15" t="str"/>
      <x:c r="M357" s="15"/>
      <x:c r="N357" s="15"/>
      <x:c r="O357" s="15"/>
      <x:c r="P357" s="7" t="str"/>
      <x:c r="Q357" s="15"/>
      <x:c r="R357" s="7" t="str">
        <x:f>IF(AND(ISNUMBER(K357),ISNUMBER(Q357)),IF(K357&lt;=Q357,"Valeur ≤ seuil","Valeur &gt; seuil"),"")</x:f>
      </x:c>
      <x:c r="S357" s="15"/>
      <x:c r="T357" s="7" t="str">
        <x:f>IF(AND(ISNUMBER(K357),ISNUMBER(S357)),IF(K357&lt;=S357,"Valeur ≤ seuil","Valeur &gt; seuil"),"")</x:f>
      </x:c>
      <x:c r="U357" s="7"/>
      <x:c r="V357" s="7" t="str"/>
      <x:c r="W357" s="14" t="str"/>
      <x:c r="X357" s="7" t="str"/>
      <x:c r="Y357" s="13" t="d">
        <x:v>2026-10-25T12:00:00.000Z</x:v>
      </x:c>
      <x:c r="Z357" s="14" t="str"/>
      <x:c r="AA357" s="14" t="str">
        <x:v>http://127.0.0.1:8788/reference-db7299d3bcad43.html</x:v>
      </x:c>
      <x:c r="AB357" s="14" t="str">
        <x:v>http://127.0.0.1:8788/fiche-121.html</x:v>
      </x:c>
      <x:c r="AC357" s="7" t="str">
        <x:v>Obtenir la version, la configuration, les modes, les mesures et les informations réglementaires.</x:v>
      </x:c>
      <x:c r="AD357" s="7"/>
      <x:c r="AE357" s="7" t="str"/>
    </x:row>
    <x:row r="358" ht="54" customHeight="1">
      <x:c r="A358" s="7" t="str">
        <x:v>K82</x:v>
      </x:c>
      <x:c r="B358" s="7" t="str">
        <x:v>ABEXO / AB TECNO</x:v>
      </x:c>
      <x:c r="C358" s="7" t="str">
        <x:v>ABEXO / AB TECNO</x:v>
      </x:c>
      <x:c r="D358" s="7" t="str">
        <x:v>K82 / SH230</x:v>
      </x:c>
      <x:c r="E358" s="7" t="str">
        <x:v>Nature à préciser</x:v>
      </x:c>
      <x:c r="F358" s="7" t="str">
        <x:v>Périmètre à confirmer</x:v>
      </x:c>
      <x:c r="G358" s="7" t="str">
        <x:v>À vérifier</x:v>
      </x:c>
      <x:c r="H358" s="7" t="str"/>
      <x:c r="I358" s="7" t="str">
        <x:v>Mode, configuration et preuves énergétiques complètes non établis pour cette référence.</x:v>
      </x:c>
      <x:c r="J358" s="7" t="str"/>
      <x:c r="K358" s="15"/>
      <x:c r="L358" s="15" t="str"/>
      <x:c r="M358" s="15"/>
      <x:c r="N358" s="15"/>
      <x:c r="O358" s="15"/>
      <x:c r="P358" s="7" t="str"/>
      <x:c r="Q358" s="15"/>
      <x:c r="R358" s="7" t="str">
        <x:f>IF(AND(ISNUMBER(K358),ISNUMBER(Q358)),IF(K358&lt;=Q358,"Valeur ≤ seuil","Valeur &gt; seuil"),"")</x:f>
      </x:c>
      <x:c r="S358" s="15"/>
      <x:c r="T358" s="7" t="str">
        <x:f>IF(AND(ISNUMBER(K358),ISNUMBER(S358)),IF(K358&lt;=S358,"Valeur ≤ seuil","Valeur &gt; seuil"),"")</x:f>
      </x:c>
      <x:c r="U358" s="7"/>
      <x:c r="V358" s="7" t="str"/>
      <x:c r="W358" s="14" t="str"/>
      <x:c r="X358" s="7" t="str"/>
      <x:c r="Y358" s="13" t="d">
        <x:v>2026-10-25T12:00:00.000Z</x:v>
      </x:c>
      <x:c r="Z358" s="14" t="str"/>
      <x:c r="AA358" s="14" t="str">
        <x:v>http://127.0.0.1:8788/reference-6872a51e2fdbdb.html</x:v>
      </x:c>
      <x:c r="AB358" s="14" t="str">
        <x:v>http://127.0.0.1:8788/fiche-122.html</x:v>
      </x:c>
      <x:c r="AC358" s="7" t="str">
        <x:v>Obtenir la version, la configuration, les modes, les mesures et les informations réglementaires.</x:v>
      </x:c>
      <x:c r="AD358" s="7"/>
      <x:c r="AE358" s="7" t="str"/>
    </x:row>
    <x:row r="359" ht="54" customHeight="1">
      <x:c r="A359" s="7" t="str">
        <x:v>SH230</x:v>
      </x:c>
      <x:c r="B359" s="7" t="str">
        <x:v>ABEXO / AB TECNO</x:v>
      </x:c>
      <x:c r="C359" s="7" t="str">
        <x:v>ABEXO / AB TECNO</x:v>
      </x:c>
      <x:c r="D359" s="7" t="str">
        <x:v>K82 / SH230</x:v>
      </x:c>
      <x:c r="E359" s="7" t="str">
        <x:v>Nature à préciser</x:v>
      </x:c>
      <x:c r="F359" s="7" t="str">
        <x:v>Périmètre à confirmer</x:v>
      </x:c>
      <x:c r="G359" s="7" t="str">
        <x:v>À vérifier</x:v>
      </x:c>
      <x:c r="H359" s="7" t="str"/>
      <x:c r="I359" s="7" t="str">
        <x:v>Mode, configuration et preuves énergétiques complètes non établis pour cette référence.</x:v>
      </x:c>
      <x:c r="J359" s="7" t="str"/>
      <x:c r="K359" s="15"/>
      <x:c r="L359" s="15" t="str"/>
      <x:c r="M359" s="15"/>
      <x:c r="N359" s="15"/>
      <x:c r="O359" s="15"/>
      <x:c r="P359" s="7" t="str"/>
      <x:c r="Q359" s="15"/>
      <x:c r="R359" s="7" t="str">
        <x:f>IF(AND(ISNUMBER(K359),ISNUMBER(Q359)),IF(K359&lt;=Q359,"Valeur ≤ seuil","Valeur &gt; seuil"),"")</x:f>
      </x:c>
      <x:c r="S359" s="15"/>
      <x:c r="T359" s="7" t="str">
        <x:f>IF(AND(ISNUMBER(K359),ISNUMBER(S359)),IF(K359&lt;=S359,"Valeur ≤ seuil","Valeur &gt; seuil"),"")</x:f>
      </x:c>
      <x:c r="U359" s="7"/>
      <x:c r="V359" s="7" t="str"/>
      <x:c r="W359" s="14" t="str"/>
      <x:c r="X359" s="7" t="str"/>
      <x:c r="Y359" s="13" t="d">
        <x:v>2026-10-25T12:00:00.000Z</x:v>
      </x:c>
      <x:c r="Z359" s="14" t="str"/>
      <x:c r="AA359" s="14" t="str">
        <x:v>http://127.0.0.1:8788/reference-27141c317996cf.html</x:v>
      </x:c>
      <x:c r="AB359" s="14" t="str">
        <x:v>http://127.0.0.1:8788/fiche-122.html</x:v>
      </x:c>
      <x:c r="AC359" s="7" t="str">
        <x:v>Obtenir la version, la configuration, les modes, les mesures et les informations réglementaires.</x:v>
      </x:c>
      <x:c r="AD359" s="7"/>
      <x:c r="AE359" s="7" t="str"/>
    </x:row>
    <x:row r="360" ht="54" customHeight="1">
      <x:c r="A360" s="7" t="str">
        <x:v>SH230LUX</x:v>
      </x:c>
      <x:c r="B360" s="7" t="str">
        <x:v>ABEXO / AB TECNO</x:v>
      </x:c>
      <x:c r="C360" s="7" t="str">
        <x:v>ABEXO / AB TECNO</x:v>
      </x:c>
      <x:c r="D360" s="7" t="str">
        <x:v>SH230LUX / SH230POWER</x:v>
      </x:c>
      <x:c r="E360" s="7" t="str">
        <x:v>Nature à préciser</x:v>
      </x:c>
      <x:c r="F360" s="7" t="str">
        <x:v>Périmètre à confirmer</x:v>
      </x:c>
      <x:c r="G360" s="7" t="str">
        <x:v>À vérifier</x:v>
      </x:c>
      <x:c r="H360" s="7" t="str"/>
      <x:c r="I360" s="7" t="str">
        <x:v>Mode, configuration et preuves énergétiques complètes non établis pour cette référence.</x:v>
      </x:c>
      <x:c r="J360" s="7" t="str"/>
      <x:c r="K360" s="15"/>
      <x:c r="L360" s="15" t="str"/>
      <x:c r="M360" s="15"/>
      <x:c r="N360" s="15"/>
      <x:c r="O360" s="15"/>
      <x:c r="P360" s="7" t="str"/>
      <x:c r="Q360" s="15"/>
      <x:c r="R360" s="7" t="str">
        <x:f>IF(AND(ISNUMBER(K360),ISNUMBER(Q360)),IF(K360&lt;=Q360,"Valeur ≤ seuil","Valeur &gt; seuil"),"")</x:f>
      </x:c>
      <x:c r="S360" s="15"/>
      <x:c r="T360" s="7" t="str">
        <x:f>IF(AND(ISNUMBER(K360),ISNUMBER(S360)),IF(K360&lt;=S360,"Valeur ≤ seuil","Valeur &gt; seuil"),"")</x:f>
      </x:c>
      <x:c r="U360" s="7"/>
      <x:c r="V360" s="7" t="str"/>
      <x:c r="W360" s="14" t="str"/>
      <x:c r="X360" s="7" t="str"/>
      <x:c r="Y360" s="13" t="d">
        <x:v>2026-10-25T12:00:00.000Z</x:v>
      </x:c>
      <x:c r="Z360" s="14" t="str"/>
      <x:c r="AA360" s="14" t="str">
        <x:v>http://127.0.0.1:8788/reference-0809dd9264659a.html</x:v>
      </x:c>
      <x:c r="AB360" s="14" t="str">
        <x:v>http://127.0.0.1:8788/fiche-123.html</x:v>
      </x:c>
      <x:c r="AC360" s="7" t="str">
        <x:v>Obtenir la version, la configuration, les modes, les mesures et les informations réglementaires.</x:v>
      </x:c>
      <x:c r="AD360" s="7"/>
      <x:c r="AE360" s="7" t="str"/>
    </x:row>
    <x:row r="361" ht="54" customHeight="1">
      <x:c r="A361" s="7" t="str">
        <x:v>SH230POWER</x:v>
      </x:c>
      <x:c r="B361" s="7" t="str">
        <x:v>ABEXO / AB TECNO</x:v>
      </x:c>
      <x:c r="C361" s="7" t="str">
        <x:v>ABEXO / AB TECNO</x:v>
      </x:c>
      <x:c r="D361" s="7" t="str">
        <x:v>SH230LUX / SH230POWER</x:v>
      </x:c>
      <x:c r="E361" s="7" t="str">
        <x:v>Nature à préciser</x:v>
      </x:c>
      <x:c r="F361" s="7" t="str">
        <x:v>Périmètre à confirmer</x:v>
      </x:c>
      <x:c r="G361" s="7" t="str">
        <x:v>À vérifier</x:v>
      </x:c>
      <x:c r="H361" s="7" t="str"/>
      <x:c r="I361" s="7" t="str">
        <x:v>Mode, configuration et preuves énergétiques complètes non établis pour cette référence.</x:v>
      </x:c>
      <x:c r="J361" s="7" t="str"/>
      <x:c r="K361" s="15"/>
      <x:c r="L361" s="15" t="str"/>
      <x:c r="M361" s="15"/>
      <x:c r="N361" s="15"/>
      <x:c r="O361" s="15"/>
      <x:c r="P361" s="7" t="str"/>
      <x:c r="Q361" s="15"/>
      <x:c r="R361" s="7" t="str">
        <x:f>IF(AND(ISNUMBER(K361),ISNUMBER(Q361)),IF(K361&lt;=Q361,"Valeur ≤ seuil","Valeur &gt; seuil"),"")</x:f>
      </x:c>
      <x:c r="S361" s="15"/>
      <x:c r="T361" s="7" t="str">
        <x:f>IF(AND(ISNUMBER(K361),ISNUMBER(S361)),IF(K361&lt;=S361,"Valeur ≤ seuil","Valeur &gt; seuil"),"")</x:f>
      </x:c>
      <x:c r="U361" s="7"/>
      <x:c r="V361" s="7" t="str"/>
      <x:c r="W361" s="14" t="str"/>
      <x:c r="X361" s="7" t="str"/>
      <x:c r="Y361" s="13" t="d">
        <x:v>2026-10-25T12:00:00.000Z</x:v>
      </x:c>
      <x:c r="Z361" s="14" t="str"/>
      <x:c r="AA361" s="14" t="str">
        <x:v>http://127.0.0.1:8788/reference-248d8647bb6386.html</x:v>
      </x:c>
      <x:c r="AB361" s="14" t="str">
        <x:v>http://127.0.0.1:8788/fiche-123.html</x:v>
      </x:c>
      <x:c r="AC361" s="7" t="str">
        <x:v>Obtenir la version, la configuration, les modes, les mesures et les informations réglementaires.</x:v>
      </x:c>
      <x:c r="AD361" s="7"/>
      <x:c r="AE361" s="7" t="str"/>
    </x:row>
    <x:row r="362" ht="54" customHeight="1">
      <x:c r="A362" s="7" t="str">
        <x:v>T400</x:v>
      </x:c>
      <x:c r="B362" s="7" t="str">
        <x:v>ABEXO / AB TECNO</x:v>
      </x:c>
      <x:c r="C362" s="7" t="str">
        <x:v>ABEXO / AB TECNO</x:v>
      </x:c>
      <x:c r="D362" s="7" t="str">
        <x:v>T400 / TWISTER</x:v>
      </x:c>
      <x:c r="E362" s="7" t="str">
        <x:v>Nature à préciser</x:v>
      </x:c>
      <x:c r="F362" s="7" t="str">
        <x:v>Périmètre à confirmer</x:v>
      </x:c>
      <x:c r="G362" s="7" t="str">
        <x:v>À vérifier</x:v>
      </x:c>
      <x:c r="H362" s="7" t="str"/>
      <x:c r="I362" s="7" t="str">
        <x:v>Mode, configuration et preuves énergétiques complètes non établis pour cette référence.</x:v>
      </x:c>
      <x:c r="J362" s="7" t="str"/>
      <x:c r="K362" s="15"/>
      <x:c r="L362" s="15" t="str"/>
      <x:c r="M362" s="15"/>
      <x:c r="N362" s="15"/>
      <x:c r="O362" s="15"/>
      <x:c r="P362" s="7" t="str"/>
      <x:c r="Q362" s="15"/>
      <x:c r="R362" s="7" t="str">
        <x:f>IF(AND(ISNUMBER(K362),ISNUMBER(Q362)),IF(K362&lt;=Q362,"Valeur ≤ seuil","Valeur &gt; seuil"),"")</x:f>
      </x:c>
      <x:c r="S362" s="15"/>
      <x:c r="T362" s="7" t="str">
        <x:f>IF(AND(ISNUMBER(K362),ISNUMBER(S362)),IF(K362&lt;=S362,"Valeur ≤ seuil","Valeur &gt; seuil"),"")</x:f>
      </x:c>
      <x:c r="U362" s="7"/>
      <x:c r="V362" s="7" t="str"/>
      <x:c r="W362" s="14" t="str"/>
      <x:c r="X362" s="7" t="str"/>
      <x:c r="Y362" s="13" t="d">
        <x:v>2026-10-25T12:00:00.000Z</x:v>
      </x:c>
      <x:c r="Z362" s="14" t="str"/>
      <x:c r="AA362" s="14" t="str">
        <x:v>http://127.0.0.1:8788/reference-b86ccbafebef8f.html</x:v>
      </x:c>
      <x:c r="AB362" s="14" t="str">
        <x:v>http://127.0.0.1:8788/fiche-124.html</x:v>
      </x:c>
      <x:c r="AC362" s="7" t="str">
        <x:v>Obtenir la version, la configuration, les modes, les mesures et les informations réglementaires.</x:v>
      </x:c>
      <x:c r="AD362" s="7"/>
      <x:c r="AE362" s="7" t="str"/>
    </x:row>
    <x:row r="363" ht="54" customHeight="1">
      <x:c r="A363" s="7" t="str">
        <x:v>TWISTER</x:v>
      </x:c>
      <x:c r="B363" s="7" t="str">
        <x:v>ABEXO / AB TECNO</x:v>
      </x:c>
      <x:c r="C363" s="7" t="str">
        <x:v>ABEXO / AB TECNO</x:v>
      </x:c>
      <x:c r="D363" s="7" t="str">
        <x:v>T400 / TWISTER</x:v>
      </x:c>
      <x:c r="E363" s="7" t="str">
        <x:v>Nature à préciser</x:v>
      </x:c>
      <x:c r="F363" s="7" t="str">
        <x:v>Périmètre à confirmer</x:v>
      </x:c>
      <x:c r="G363" s="7" t="str">
        <x:v>À vérifier</x:v>
      </x:c>
      <x:c r="H363" s="7" t="str"/>
      <x:c r="I363" s="7" t="str">
        <x:v>Mode, configuration et preuves énergétiques complètes non établis pour cette référence.</x:v>
      </x:c>
      <x:c r="J363" s="7" t="str"/>
      <x:c r="K363" s="15"/>
      <x:c r="L363" s="15" t="str"/>
      <x:c r="M363" s="15"/>
      <x:c r="N363" s="15"/>
      <x:c r="O363" s="15"/>
      <x:c r="P363" s="7" t="str"/>
      <x:c r="Q363" s="15"/>
      <x:c r="R363" s="7" t="str">
        <x:f>IF(AND(ISNUMBER(K363),ISNUMBER(Q363)),IF(K363&lt;=Q363,"Valeur ≤ seuil","Valeur &gt; seuil"),"")</x:f>
      </x:c>
      <x:c r="S363" s="15"/>
      <x:c r="T363" s="7" t="str">
        <x:f>IF(AND(ISNUMBER(K363),ISNUMBER(S363)),IF(K363&lt;=S363,"Valeur ≤ seuil","Valeur &gt; seuil"),"")</x:f>
      </x:c>
      <x:c r="U363" s="7"/>
      <x:c r="V363" s="7" t="str"/>
      <x:c r="W363" s="14" t="str"/>
      <x:c r="X363" s="7" t="str"/>
      <x:c r="Y363" s="13" t="d">
        <x:v>2026-10-25T12:00:00.000Z</x:v>
      </x:c>
      <x:c r="Z363" s="14" t="str"/>
      <x:c r="AA363" s="14" t="str">
        <x:v>http://127.0.0.1:8788/reference-d40ec8b11b2f00.html</x:v>
      </x:c>
      <x:c r="AB363" s="14" t="str">
        <x:v>http://127.0.0.1:8788/fiche-124.html</x:v>
      </x:c>
      <x:c r="AC363" s="7" t="str">
        <x:v>Obtenir la version, la configuration, les modes, les mesures et les informations réglementaires.</x:v>
      </x:c>
      <x:c r="AD363" s="7"/>
      <x:c r="AE363" s="7" t="str"/>
    </x:row>
    <x:row r="364" ht="54" customHeight="1">
      <x:c r="A364" s="7" t="str">
        <x:v>INDUS RX</x:v>
      </x:c>
      <x:c r="B364" s="7" t="str">
        <x:v>ABEXO / AB TECNO</x:v>
      </x:c>
      <x:c r="C364" s="7" t="str">
        <x:v>ABEXO / AB TECNO</x:v>
      </x:c>
      <x:c r="D364" s="7" t="str">
        <x:v>INDUS RX / Indus 6</x:v>
      </x:c>
      <x:c r="E364" s="7" t="str">
        <x:v>Nature à préciser</x:v>
      </x:c>
      <x:c r="F364" s="7" t="str">
        <x:v>Périmètre à confirmer</x:v>
      </x:c>
      <x:c r="G364" s="7" t="str">
        <x:v>À vérifier</x:v>
      </x:c>
      <x:c r="H364" s="7" t="str"/>
      <x:c r="I364" s="7" t="str">
        <x:v>Mode, configuration et preuves énergétiques complètes non établis pour cette référence.</x:v>
      </x:c>
      <x:c r="J364" s="7" t="str"/>
      <x:c r="K364" s="15"/>
      <x:c r="L364" s="15" t="str"/>
      <x:c r="M364" s="15"/>
      <x:c r="N364" s="15"/>
      <x:c r="O364" s="15"/>
      <x:c r="P364" s="7" t="str"/>
      <x:c r="Q364" s="15"/>
      <x:c r="R364" s="7" t="str">
        <x:f>IF(AND(ISNUMBER(K364),ISNUMBER(Q364)),IF(K364&lt;=Q364,"Valeur ≤ seuil","Valeur &gt; seuil"),"")</x:f>
      </x:c>
      <x:c r="S364" s="15"/>
      <x:c r="T364" s="7" t="str">
        <x:f>IF(AND(ISNUMBER(K364),ISNUMBER(S364)),IF(K364&lt;=S364,"Valeur ≤ seuil","Valeur &gt; seuil"),"")</x:f>
      </x:c>
      <x:c r="U364" s="7"/>
      <x:c r="V364" s="7" t="str"/>
      <x:c r="W364" s="14" t="str"/>
      <x:c r="X364" s="7" t="str"/>
      <x:c r="Y364" s="13" t="d">
        <x:v>2026-10-25T12:00:00.000Z</x:v>
      </x:c>
      <x:c r="Z364" s="14" t="str"/>
      <x:c r="AA364" s="14" t="str">
        <x:v>http://127.0.0.1:8788/reference-6c60c369439e23.html</x:v>
      </x:c>
      <x:c r="AB364" s="14" t="str">
        <x:v>http://127.0.0.1:8788/fiche-125.html</x:v>
      </x:c>
      <x:c r="AC364" s="7" t="str">
        <x:v>Obtenir la version, la configuration, les modes, les mesures et les informations réglementaires.</x:v>
      </x:c>
      <x:c r="AD364" s="7"/>
      <x:c r="AE364" s="7" t="str"/>
    </x:row>
    <x:row r="365" ht="54" customHeight="1">
      <x:c r="A365" s="7" t="str">
        <x:v>Indus 6</x:v>
      </x:c>
      <x:c r="B365" s="7" t="str">
        <x:v>ABEXO / AB TECNO</x:v>
      </x:c>
      <x:c r="C365" s="7" t="str">
        <x:v>ABEXO / AB TECNO</x:v>
      </x:c>
      <x:c r="D365" s="7" t="str">
        <x:v>INDUS RX / Indus 6</x:v>
      </x:c>
      <x:c r="E365" s="7" t="str">
        <x:v>Nature à préciser</x:v>
      </x:c>
      <x:c r="F365" s="7" t="str">
        <x:v>Périmètre à confirmer</x:v>
      </x:c>
      <x:c r="G365" s="7" t="str">
        <x:v>À vérifier</x:v>
      </x:c>
      <x:c r="H365" s="7" t="str"/>
      <x:c r="I365" s="7" t="str">
        <x:v>Mode, configuration et preuves énergétiques complètes non établis pour cette référence.</x:v>
      </x:c>
      <x:c r="J365" s="7" t="str"/>
      <x:c r="K365" s="15"/>
      <x:c r="L365" s="15" t="str"/>
      <x:c r="M365" s="15"/>
      <x:c r="N365" s="15"/>
      <x:c r="O365" s="15"/>
      <x:c r="P365" s="7" t="str"/>
      <x:c r="Q365" s="15"/>
      <x:c r="R365" s="7" t="str">
        <x:f>IF(AND(ISNUMBER(K365),ISNUMBER(Q365)),IF(K365&lt;=Q365,"Valeur ≤ seuil","Valeur &gt; seuil"),"")</x:f>
      </x:c>
      <x:c r="S365" s="15"/>
      <x:c r="T365" s="7" t="str">
        <x:f>IF(AND(ISNUMBER(K365),ISNUMBER(S365)),IF(K365&lt;=S365,"Valeur ≤ seuil","Valeur &gt; seuil"),"")</x:f>
      </x:c>
      <x:c r="U365" s="7"/>
      <x:c r="V365" s="7" t="str"/>
      <x:c r="W365" s="14" t="str"/>
      <x:c r="X365" s="7" t="str"/>
      <x:c r="Y365" s="13" t="d">
        <x:v>2026-10-25T12:00:00.000Z</x:v>
      </x:c>
      <x:c r="Z365" s="14" t="str"/>
      <x:c r="AA365" s="14" t="str">
        <x:v>http://127.0.0.1:8788/reference-8eeca3534586ec.html</x:v>
      </x:c>
      <x:c r="AB365" s="14" t="str">
        <x:v>http://127.0.0.1:8788/fiche-125.html</x:v>
      </x:c>
      <x:c r="AC365" s="7" t="str">
        <x:v>Obtenir la version, la configuration, les modes, les mesures et les informations réglementaires.</x:v>
      </x:c>
      <x:c r="AD365" s="7"/>
      <x:c r="AE365" s="7" t="str"/>
    </x:row>
    <x:row r="366" ht="54" customHeight="1">
      <x:c r="A366" s="7" t="str">
        <x:v>MARCONI</x:v>
      </x:c>
      <x:c r="B366" s="7" t="str">
        <x:v>ABEXO / AB TECNO</x:v>
      </x:c>
      <x:c r="C366" s="7" t="str">
        <x:v>ABEXO / AB TECNO</x:v>
      </x:c>
      <x:c r="D366" s="7" t="str">
        <x:v>MARCONI / MARCONI 2.0</x:v>
      </x:c>
      <x:c r="E366" s="7" t="str">
        <x:v>Nature à préciser</x:v>
      </x:c>
      <x:c r="F366" s="7" t="str">
        <x:v>Périmètre à confirmer</x:v>
      </x:c>
      <x:c r="G366" s="7" t="str">
        <x:v>À vérifier</x:v>
      </x:c>
      <x:c r="H366" s="7" t="str"/>
      <x:c r="I366" s="7" t="str">
        <x:v>Mode, configuration et preuves énergétiques complètes non établis pour cette référence.</x:v>
      </x:c>
      <x:c r="J366" s="7" t="str"/>
      <x:c r="K366" s="15"/>
      <x:c r="L366" s="15" t="str"/>
      <x:c r="M366" s="15"/>
      <x:c r="N366" s="15"/>
      <x:c r="O366" s="15"/>
      <x:c r="P366" s="7" t="str"/>
      <x:c r="Q366" s="15"/>
      <x:c r="R366" s="7" t="str">
        <x:f>IF(AND(ISNUMBER(K366),ISNUMBER(Q366)),IF(K366&lt;=Q366,"Valeur ≤ seuil","Valeur &gt; seuil"),"")</x:f>
      </x:c>
      <x:c r="S366" s="15"/>
      <x:c r="T366" s="7" t="str">
        <x:f>IF(AND(ISNUMBER(K366),ISNUMBER(S366)),IF(K366&lt;=S366,"Valeur ≤ seuil","Valeur &gt; seuil"),"")</x:f>
      </x:c>
      <x:c r="U366" s="7"/>
      <x:c r="V366" s="7" t="str"/>
      <x:c r="W366" s="14" t="str"/>
      <x:c r="X366" s="7" t="str"/>
      <x:c r="Y366" s="13" t="d">
        <x:v>2026-10-25T12:00:00.000Z</x:v>
      </x:c>
      <x:c r="Z366" s="14" t="str"/>
      <x:c r="AA366" s="14" t="str">
        <x:v>http://127.0.0.1:8788/reference-fee0c0096b240d.html</x:v>
      </x:c>
      <x:c r="AB366" s="14" t="str">
        <x:v>http://127.0.0.1:8788/fiche-126.html</x:v>
      </x:c>
      <x:c r="AC366" s="7" t="str">
        <x:v>Obtenir la version, la configuration, les modes, les mesures et les informations réglementaires.</x:v>
      </x:c>
      <x:c r="AD366" s="7"/>
      <x:c r="AE366" s="7" t="str"/>
    </x:row>
    <x:row r="367" ht="54" customHeight="1">
      <x:c r="A367" s="7" t="str">
        <x:v>MARCONI 2.0</x:v>
      </x:c>
      <x:c r="B367" s="7" t="str">
        <x:v>ABEXO / AB TECNO</x:v>
      </x:c>
      <x:c r="C367" s="7" t="str">
        <x:v>ABEXO / AB TECNO</x:v>
      </x:c>
      <x:c r="D367" s="7" t="str">
        <x:v>MARCONI / MARCONI 2.0</x:v>
      </x:c>
      <x:c r="E367" s="7" t="str">
        <x:v>Nature à préciser</x:v>
      </x:c>
      <x:c r="F367" s="7" t="str">
        <x:v>Périmètre à confirmer</x:v>
      </x:c>
      <x:c r="G367" s="7" t="str">
        <x:v>À vérifier</x:v>
      </x:c>
      <x:c r="H367" s="7" t="str"/>
      <x:c r="I367" s="7" t="str">
        <x:v>Mode, configuration et preuves énergétiques complètes non établis pour cette référence.</x:v>
      </x:c>
      <x:c r="J367" s="7" t="str"/>
      <x:c r="K367" s="15"/>
      <x:c r="L367" s="15" t="str"/>
      <x:c r="M367" s="15"/>
      <x:c r="N367" s="15"/>
      <x:c r="O367" s="15"/>
      <x:c r="P367" s="7" t="str"/>
      <x:c r="Q367" s="15"/>
      <x:c r="R367" s="7" t="str">
        <x:f>IF(AND(ISNUMBER(K367),ISNUMBER(Q367)),IF(K367&lt;=Q367,"Valeur ≤ seuil","Valeur &gt; seuil"),"")</x:f>
      </x:c>
      <x:c r="S367" s="15"/>
      <x:c r="T367" s="7" t="str">
        <x:f>IF(AND(ISNUMBER(K367),ISNUMBER(S367)),IF(K367&lt;=S367,"Valeur ≤ seuil","Valeur &gt; seuil"),"")</x:f>
      </x:c>
      <x:c r="U367" s="7"/>
      <x:c r="V367" s="7" t="str"/>
      <x:c r="W367" s="14" t="str"/>
      <x:c r="X367" s="7" t="str"/>
      <x:c r="Y367" s="13" t="d">
        <x:v>2026-10-25T12:00:00.000Z</x:v>
      </x:c>
      <x:c r="Z367" s="14" t="str"/>
      <x:c r="AA367" s="14" t="str">
        <x:v>http://127.0.0.1:8788/reference-9e5594f7ea7ce2.html</x:v>
      </x:c>
      <x:c r="AB367" s="14" t="str">
        <x:v>http://127.0.0.1:8788/fiche-126.html</x:v>
      </x:c>
      <x:c r="AC367" s="7" t="str">
        <x:v>Obtenir la version, la configuration, les modes, les mesures et les informations réglementaires.</x:v>
      </x:c>
      <x:c r="AD367" s="7"/>
      <x:c r="AE367" s="7" t="str"/>
    </x:row>
    <x:row r="368" ht="54" customHeight="1">
      <x:c r="A368" s="7" t="str">
        <x:v>RÉCEPTEURS INDUSTRIELS INDUS-PRO</x:v>
      </x:c>
      <x:c r="B368" s="7" t="str">
        <x:v>ABEXO / AB TECNO</x:v>
      </x:c>
      <x:c r="C368" s="7" t="str">
        <x:v>ABEXO / AB TECNO</x:v>
      </x:c>
      <x:c r="D368" s="7" t="str">
        <x:v>RÉCEPTEURS INDUSTRIELS INDUS-PRO / ÉMETTEURS INDUSTRIELS INDUS-PRO</x:v>
      </x:c>
      <x:c r="E368" s="7" t="str">
        <x:v>Composant électronique ou sensible</x:v>
      </x:c>
      <x:c r="F368" s="7" t="str">
        <x:v>Composant à évaluer dans l’ensemble</x:v>
      </x:c>
      <x:c r="G368" s="7" t="str">
        <x:v>À vérifier</x:v>
      </x:c>
      <x:c r="H368" s="7" t="str"/>
      <x:c r="I368" s="7" t="str">
        <x:v>La fiche de ce composant ne documente pas les modes de la motorisation complète.</x:v>
      </x:c>
      <x:c r="J368" s="7" t="str"/>
      <x:c r="K368" s="15"/>
      <x:c r="L368" s="15" t="str"/>
      <x:c r="M368" s="15"/>
      <x:c r="N368" s="15"/>
      <x:c r="O368" s="15"/>
      <x:c r="P368" s="7" t="str"/>
      <x:c r="Q368" s="15"/>
      <x:c r="R368" s="7" t="str">
        <x:f>IF(AND(ISNUMBER(K368),ISNUMBER(Q368)),IF(K368&lt;=Q368,"Valeur ≤ seuil","Valeur &gt; seuil"),"")</x:f>
      </x:c>
      <x:c r="S368" s="15"/>
      <x:c r="T368" s="7" t="str">
        <x:f>IF(AND(ISNUMBER(K368),ISNUMBER(S368)),IF(K368&lt;=S368,"Valeur ≤ seuil","Valeur &gt; seuil"),"")</x:f>
      </x:c>
      <x:c r="U368" s="7"/>
      <x:c r="V368" s="7" t="str"/>
      <x:c r="W368" s="14" t="str"/>
      <x:c r="X368" s="7" t="str"/>
      <x:c r="Y368" s="13" t="d">
        <x:v>2026-10-25T12:00:00.000Z</x:v>
      </x:c>
      <x:c r="Z368" s="14" t="str"/>
      <x:c r="AA368" s="14" t="str">
        <x:v>http://127.0.0.1:8788/reference-19fc39b4299347.html</x:v>
      </x:c>
      <x:c r="AB368" s="14" t="str">
        <x:v>http://127.0.0.1:8788/fiche-127.html</x:v>
      </x:c>
      <x:c r="AC368" s="7" t="str">
        <x:v>Obtenir la version, la configuration, les modes, les mesures et les informations réglementaires.</x:v>
      </x:c>
      <x:c r="AD368" s="7"/>
      <x:c r="AE368" s="7" t="str"/>
    </x:row>
    <x:row r="369" ht="54" customHeight="1">
      <x:c r="A369" s="7" t="str">
        <x:v>ÉMETTEURS INDUSTRIELS INDUS-PRO</x:v>
      </x:c>
      <x:c r="B369" s="7" t="str">
        <x:v>ABEXO / AB TECNO</x:v>
      </x:c>
      <x:c r="C369" s="7" t="str">
        <x:v>ABEXO / AB TECNO</x:v>
      </x:c>
      <x:c r="D369" s="7" t="str">
        <x:v>RÉCEPTEURS INDUSTRIELS INDUS-PRO / ÉMETTEURS INDUSTRIELS INDUS-PRO</x:v>
      </x:c>
      <x:c r="E369" s="7" t="str">
        <x:v>Composant électronique ou sensible</x:v>
      </x:c>
      <x:c r="F369" s="7" t="str">
        <x:v>Composant à évaluer dans l’ensemble</x:v>
      </x:c>
      <x:c r="G369" s="7" t="str">
        <x:v>À vérifier</x:v>
      </x:c>
      <x:c r="H369" s="7" t="str"/>
      <x:c r="I369" s="7" t="str">
        <x:v>La fiche de ce composant ne documente pas les modes de la motorisation complète.</x:v>
      </x:c>
      <x:c r="J369" s="7" t="str"/>
      <x:c r="K369" s="15"/>
      <x:c r="L369" s="15" t="str"/>
      <x:c r="M369" s="15"/>
      <x:c r="N369" s="15"/>
      <x:c r="O369" s="15"/>
      <x:c r="P369" s="7" t="str"/>
      <x:c r="Q369" s="15"/>
      <x:c r="R369" s="7" t="str">
        <x:f>IF(AND(ISNUMBER(K369),ISNUMBER(Q369)),IF(K369&lt;=Q369,"Valeur ≤ seuil","Valeur &gt; seuil"),"")</x:f>
      </x:c>
      <x:c r="S369" s="15"/>
      <x:c r="T369" s="7" t="str">
        <x:f>IF(AND(ISNUMBER(K369),ISNUMBER(S369)),IF(K369&lt;=S369,"Valeur ≤ seuil","Valeur &gt; seuil"),"")</x:f>
      </x:c>
      <x:c r="U369" s="7"/>
      <x:c r="V369" s="7" t="str"/>
      <x:c r="W369" s="14" t="str"/>
      <x:c r="X369" s="7" t="str"/>
      <x:c r="Y369" s="13" t="d">
        <x:v>2026-10-25T12:00:00.000Z</x:v>
      </x:c>
      <x:c r="Z369" s="14" t="str"/>
      <x:c r="AA369" s="14" t="str">
        <x:v>http://127.0.0.1:8788/reference-e5a403b9da9d33.html</x:v>
      </x:c>
      <x:c r="AB369" s="14" t="str">
        <x:v>http://127.0.0.1:8788/fiche-127.html</x:v>
      </x:c>
      <x:c r="AC369" s="7" t="str">
        <x:v>Obtenir la version, la configuration, les modes, les mesures et les informations réglementaires.</x:v>
      </x:c>
      <x:c r="AD369" s="7"/>
      <x:c r="AE369" s="7" t="str"/>
    </x:row>
    <x:row r="370" ht="54" customHeight="1">
      <x:c r="A370" s="7" t="str">
        <x:v>ALF6</x:v>
      </x:c>
      <x:c r="B370" s="7" t="str">
        <x:v>ABEXO / AB TECNO</x:v>
      </x:c>
      <x:c r="C370" s="7" t="str">
        <x:v>ABEXO / AB TECNO</x:v>
      </x:c>
      <x:c r="D370" s="7" t="str">
        <x:v>ALF6 / BLINK</x:v>
      </x:c>
      <x:c r="E370" s="7" t="str">
        <x:v>Nature à préciser</x:v>
      </x:c>
      <x:c r="F370" s="7" t="str">
        <x:v>Périmètre à confirmer</x:v>
      </x:c>
      <x:c r="G370" s="7" t="str">
        <x:v>À vérifier</x:v>
      </x:c>
      <x:c r="H370" s="7" t="str"/>
      <x:c r="I370" s="7" t="str">
        <x:v>Mode, configuration et preuves énergétiques complètes non établis pour cette référence.</x:v>
      </x:c>
      <x:c r="J370" s="7" t="str"/>
      <x:c r="K370" s="15"/>
      <x:c r="L370" s="15" t="str"/>
      <x:c r="M370" s="15"/>
      <x:c r="N370" s="15"/>
      <x:c r="O370" s="15"/>
      <x:c r="P370" s="7" t="str"/>
      <x:c r="Q370" s="15"/>
      <x:c r="R370" s="7" t="str">
        <x:f>IF(AND(ISNUMBER(K370),ISNUMBER(Q370)),IF(K370&lt;=Q370,"Valeur ≤ seuil","Valeur &gt; seuil"),"")</x:f>
      </x:c>
      <x:c r="S370" s="15"/>
      <x:c r="T370" s="7" t="str">
        <x:f>IF(AND(ISNUMBER(K370),ISNUMBER(S370)),IF(K370&lt;=S370,"Valeur ≤ seuil","Valeur &gt; seuil"),"")</x:f>
      </x:c>
      <x:c r="U370" s="7"/>
      <x:c r="V370" s="7" t="str"/>
      <x:c r="W370" s="14" t="str"/>
      <x:c r="X370" s="7" t="str"/>
      <x:c r="Y370" s="13" t="d">
        <x:v>2026-10-25T12:00:00.000Z</x:v>
      </x:c>
      <x:c r="Z370" s="14" t="str"/>
      <x:c r="AA370" s="14" t="str">
        <x:v>http://127.0.0.1:8788/reference-b1b62fa8698c01.html</x:v>
      </x:c>
      <x:c r="AB370" s="14" t="str">
        <x:v>http://127.0.0.1:8788/fiche-128.html</x:v>
      </x:c>
      <x:c r="AC370" s="7" t="str">
        <x:v>Obtenir la version, la configuration, les modes, les mesures et les informations réglementaires.</x:v>
      </x:c>
      <x:c r="AD370" s="7"/>
      <x:c r="AE370" s="7" t="str"/>
    </x:row>
    <x:row r="371" ht="54" customHeight="1">
      <x:c r="A371" s="7" t="str">
        <x:v>BLINK</x:v>
      </x:c>
      <x:c r="B371" s="7" t="str">
        <x:v>ABEXO / AB TECNO</x:v>
      </x:c>
      <x:c r="C371" s="7" t="str">
        <x:v>ABEXO / AB TECNO</x:v>
      </x:c>
      <x:c r="D371" s="7" t="str">
        <x:v>ALF6 / BLINK</x:v>
      </x:c>
      <x:c r="E371" s="7" t="str">
        <x:v>Nature à préciser</x:v>
      </x:c>
      <x:c r="F371" s="7" t="str">
        <x:v>Périmètre à confirmer</x:v>
      </x:c>
      <x:c r="G371" s="7" t="str">
        <x:v>À vérifier</x:v>
      </x:c>
      <x:c r="H371" s="7" t="str"/>
      <x:c r="I371" s="7" t="str">
        <x:v>Mode, configuration et preuves énergétiques complètes non établis pour cette référence.</x:v>
      </x:c>
      <x:c r="J371" s="7" t="str"/>
      <x:c r="K371" s="15"/>
      <x:c r="L371" s="15" t="str"/>
      <x:c r="M371" s="15"/>
      <x:c r="N371" s="15"/>
      <x:c r="O371" s="15"/>
      <x:c r="P371" s="7" t="str"/>
      <x:c r="Q371" s="15"/>
      <x:c r="R371" s="7" t="str">
        <x:f>IF(AND(ISNUMBER(K371),ISNUMBER(Q371)),IF(K371&lt;=Q371,"Valeur ≤ seuil","Valeur &gt; seuil"),"")</x:f>
      </x:c>
      <x:c r="S371" s="15"/>
      <x:c r="T371" s="7" t="str">
        <x:f>IF(AND(ISNUMBER(K371),ISNUMBER(S371)),IF(K371&lt;=S371,"Valeur ≤ seuil","Valeur &gt; seuil"),"")</x:f>
      </x:c>
      <x:c r="U371" s="7"/>
      <x:c r="V371" s="7" t="str"/>
      <x:c r="W371" s="14" t="str"/>
      <x:c r="X371" s="7" t="str"/>
      <x:c r="Y371" s="13" t="d">
        <x:v>2026-10-25T12:00:00.000Z</x:v>
      </x:c>
      <x:c r="Z371" s="14" t="str"/>
      <x:c r="AA371" s="14" t="str">
        <x:v>http://127.0.0.1:8788/reference-eaa7f5dba13d23.html</x:v>
      </x:c>
      <x:c r="AB371" s="14" t="str">
        <x:v>http://127.0.0.1:8788/fiche-128.html</x:v>
      </x:c>
      <x:c r="AC371" s="7" t="str">
        <x:v>Obtenir la version, la configuration, les modes, les mesures et les informations réglementaires.</x:v>
      </x:c>
      <x:c r="AD371" s="7"/>
      <x:c r="AE371" s="7" t="str"/>
    </x:row>
    <x:row r="372" ht="54" customHeight="1">
      <x:c r="A372" s="7" t="str">
        <x:v>CAP LED</x:v>
      </x:c>
      <x:c r="B372" s="7" t="str">
        <x:v>ABEXO / AB TECNO</x:v>
      </x:c>
      <x:c r="C372" s="7" t="str">
        <x:v>ABEXO / AB TECNO</x:v>
      </x:c>
      <x:c r="D372" s="7" t="str">
        <x:v>CAP LED / COBLED</x:v>
      </x:c>
      <x:c r="E372" s="7" t="str">
        <x:v>Nature à préciser</x:v>
      </x:c>
      <x:c r="F372" s="7" t="str">
        <x:v>Périmètre à confirmer</x:v>
      </x:c>
      <x:c r="G372" s="7" t="str">
        <x:v>À vérifier</x:v>
      </x:c>
      <x:c r="H372" s="7" t="str"/>
      <x:c r="I372" s="7" t="str">
        <x:v>Mode, configuration et preuves énergétiques complètes non établis pour cette référence.</x:v>
      </x:c>
      <x:c r="J372" s="7" t="str"/>
      <x:c r="K372" s="15"/>
      <x:c r="L372" s="15" t="str"/>
      <x:c r="M372" s="15"/>
      <x:c r="N372" s="15"/>
      <x:c r="O372" s="15"/>
      <x:c r="P372" s="7" t="str"/>
      <x:c r="Q372" s="15"/>
      <x:c r="R372" s="7" t="str">
        <x:f>IF(AND(ISNUMBER(K372),ISNUMBER(Q372)),IF(K372&lt;=Q372,"Valeur ≤ seuil","Valeur &gt; seuil"),"")</x:f>
      </x:c>
      <x:c r="S372" s="15"/>
      <x:c r="T372" s="7" t="str">
        <x:f>IF(AND(ISNUMBER(K372),ISNUMBER(S372)),IF(K372&lt;=S372,"Valeur ≤ seuil","Valeur &gt; seuil"),"")</x:f>
      </x:c>
      <x:c r="U372" s="7"/>
      <x:c r="V372" s="7" t="str"/>
      <x:c r="W372" s="14" t="str"/>
      <x:c r="X372" s="7" t="str"/>
      <x:c r="Y372" s="13" t="d">
        <x:v>2026-10-25T12:00:00.000Z</x:v>
      </x:c>
      <x:c r="Z372" s="14" t="str"/>
      <x:c r="AA372" s="14" t="str">
        <x:v>http://127.0.0.1:8788/reference-5a93c897a6f063.html</x:v>
      </x:c>
      <x:c r="AB372" s="14" t="str">
        <x:v>http://127.0.0.1:8788/fiche-129.html</x:v>
      </x:c>
      <x:c r="AC372" s="7" t="str">
        <x:v>Obtenir la version, la configuration, les modes, les mesures et les informations réglementaires.</x:v>
      </x:c>
      <x:c r="AD372" s="7"/>
      <x:c r="AE372" s="7" t="str"/>
    </x:row>
    <x:row r="373" ht="54" customHeight="1">
      <x:c r="A373" s="7" t="str">
        <x:v>COBLED</x:v>
      </x:c>
      <x:c r="B373" s="7" t="str">
        <x:v>ABEXO / AB TECNO</x:v>
      </x:c>
      <x:c r="C373" s="7" t="str">
        <x:v>ABEXO / AB TECNO</x:v>
      </x:c>
      <x:c r="D373" s="7" t="str">
        <x:v>CAP LED / COBLED</x:v>
      </x:c>
      <x:c r="E373" s="7" t="str">
        <x:v>Nature à préciser</x:v>
      </x:c>
      <x:c r="F373" s="7" t="str">
        <x:v>Périmètre à confirmer</x:v>
      </x:c>
      <x:c r="G373" s="7" t="str">
        <x:v>À vérifier</x:v>
      </x:c>
      <x:c r="H373" s="7" t="str"/>
      <x:c r="I373" s="7" t="str">
        <x:v>Mode, configuration et preuves énergétiques complètes non établis pour cette référence.</x:v>
      </x:c>
      <x:c r="J373" s="7" t="str"/>
      <x:c r="K373" s="15"/>
      <x:c r="L373" s="15" t="str"/>
      <x:c r="M373" s="15"/>
      <x:c r="N373" s="15"/>
      <x:c r="O373" s="15"/>
      <x:c r="P373" s="7" t="str"/>
      <x:c r="Q373" s="15"/>
      <x:c r="R373" s="7" t="str">
        <x:f>IF(AND(ISNUMBER(K373),ISNUMBER(Q373)),IF(K373&lt;=Q373,"Valeur ≤ seuil","Valeur &gt; seuil"),"")</x:f>
      </x:c>
      <x:c r="S373" s="15"/>
      <x:c r="T373" s="7" t="str">
        <x:f>IF(AND(ISNUMBER(K373),ISNUMBER(S373)),IF(K373&lt;=S373,"Valeur ≤ seuil","Valeur &gt; seuil"),"")</x:f>
      </x:c>
      <x:c r="U373" s="7"/>
      <x:c r="V373" s="7" t="str"/>
      <x:c r="W373" s="14" t="str"/>
      <x:c r="X373" s="7" t="str"/>
      <x:c r="Y373" s="13" t="d">
        <x:v>2026-10-25T12:00:00.000Z</x:v>
      </x:c>
      <x:c r="Z373" s="14" t="str"/>
      <x:c r="AA373" s="14" t="str">
        <x:v>http://127.0.0.1:8788/reference-a32855fc6d6c1b.html</x:v>
      </x:c>
      <x:c r="AB373" s="14" t="str">
        <x:v>http://127.0.0.1:8788/fiche-129.html</x:v>
      </x:c>
      <x:c r="AC373" s="7" t="str">
        <x:v>Obtenir la version, la configuration, les modes, les mesures et les informations réglementaires.</x:v>
      </x:c>
      <x:c r="AD373" s="7"/>
      <x:c r="AE373" s="7" t="str"/>
    </x:row>
    <x:row r="374" ht="54" customHeight="1">
      <x:c r="A374" s="7" t="str">
        <x:v>FLAT WHITE</x:v>
      </x:c>
      <x:c r="B374" s="7" t="str">
        <x:v>ABEXO / AB TECNO</x:v>
      </x:c>
      <x:c r="C374" s="7" t="str">
        <x:v>ABEXO / AB TECNO</x:v>
      </x:c>
      <x:c r="D374" s="7" t="str">
        <x:v>FLAT WHITE / MEGA-BLINK</x:v>
      </x:c>
      <x:c r="E374" s="7" t="str">
        <x:v>Nature à préciser</x:v>
      </x:c>
      <x:c r="F374" s="7" t="str">
        <x:v>Périmètre à confirmer</x:v>
      </x:c>
      <x:c r="G374" s="7" t="str">
        <x:v>À vérifier</x:v>
      </x:c>
      <x:c r="H374" s="7" t="str"/>
      <x:c r="I374" s="7" t="str">
        <x:v>Mode, configuration et preuves énergétiques complètes non établis pour cette référence.</x:v>
      </x:c>
      <x:c r="J374" s="7" t="str"/>
      <x:c r="K374" s="15"/>
      <x:c r="L374" s="15" t="str"/>
      <x:c r="M374" s="15"/>
      <x:c r="N374" s="15"/>
      <x:c r="O374" s="15"/>
      <x:c r="P374" s="7" t="str"/>
      <x:c r="Q374" s="15"/>
      <x:c r="R374" s="7" t="str">
        <x:f>IF(AND(ISNUMBER(K374),ISNUMBER(Q374)),IF(K374&lt;=Q374,"Valeur ≤ seuil","Valeur &gt; seuil"),"")</x:f>
      </x:c>
      <x:c r="S374" s="15"/>
      <x:c r="T374" s="7" t="str">
        <x:f>IF(AND(ISNUMBER(K374),ISNUMBER(S374)),IF(K374&lt;=S374,"Valeur ≤ seuil","Valeur &gt; seuil"),"")</x:f>
      </x:c>
      <x:c r="U374" s="7"/>
      <x:c r="V374" s="7" t="str"/>
      <x:c r="W374" s="14" t="str"/>
      <x:c r="X374" s="7" t="str"/>
      <x:c r="Y374" s="13" t="d">
        <x:v>2026-10-25T12:00:00.000Z</x:v>
      </x:c>
      <x:c r="Z374" s="14" t="str"/>
      <x:c r="AA374" s="14" t="str">
        <x:v>http://127.0.0.1:8788/reference-bac7e09e58ca5b.html</x:v>
      </x:c>
      <x:c r="AB374" s="14" t="str">
        <x:v>http://127.0.0.1:8788/fiche-130.html</x:v>
      </x:c>
      <x:c r="AC374" s="7" t="str">
        <x:v>Obtenir la version, la configuration, les modes, les mesures et les informations réglementaires.</x:v>
      </x:c>
      <x:c r="AD374" s="7"/>
      <x:c r="AE374" s="7" t="str"/>
    </x:row>
    <x:row r="375" ht="54" customHeight="1">
      <x:c r="A375" s="7" t="str">
        <x:v>MEGA-BLINK</x:v>
      </x:c>
      <x:c r="B375" s="7" t="str">
        <x:v>ABEXO / AB TECNO</x:v>
      </x:c>
      <x:c r="C375" s="7" t="str">
        <x:v>ABEXO / AB TECNO</x:v>
      </x:c>
      <x:c r="D375" s="7" t="str">
        <x:v>FLAT WHITE / MEGA-BLINK</x:v>
      </x:c>
      <x:c r="E375" s="7" t="str">
        <x:v>Nature à préciser</x:v>
      </x:c>
      <x:c r="F375" s="7" t="str">
        <x:v>Périmètre à confirmer</x:v>
      </x:c>
      <x:c r="G375" s="7" t="str">
        <x:v>À vérifier</x:v>
      </x:c>
      <x:c r="H375" s="7" t="str"/>
      <x:c r="I375" s="7" t="str">
        <x:v>Mode, configuration et preuves énergétiques complètes non établis pour cette référence.</x:v>
      </x:c>
      <x:c r="J375" s="7" t="str"/>
      <x:c r="K375" s="15"/>
      <x:c r="L375" s="15" t="str"/>
      <x:c r="M375" s="15"/>
      <x:c r="N375" s="15"/>
      <x:c r="O375" s="15"/>
      <x:c r="P375" s="7" t="str"/>
      <x:c r="Q375" s="15"/>
      <x:c r="R375" s="7" t="str">
        <x:f>IF(AND(ISNUMBER(K375),ISNUMBER(Q375)),IF(K375&lt;=Q375,"Valeur ≤ seuil","Valeur &gt; seuil"),"")</x:f>
      </x:c>
      <x:c r="S375" s="15"/>
      <x:c r="T375" s="7" t="str">
        <x:f>IF(AND(ISNUMBER(K375),ISNUMBER(S375)),IF(K375&lt;=S375,"Valeur ≤ seuil","Valeur &gt; seuil"),"")</x:f>
      </x:c>
      <x:c r="U375" s="7"/>
      <x:c r="V375" s="7" t="str"/>
      <x:c r="W375" s="14" t="str"/>
      <x:c r="X375" s="7" t="str"/>
      <x:c r="Y375" s="13" t="d">
        <x:v>2026-10-25T12:00:00.000Z</x:v>
      </x:c>
      <x:c r="Z375" s="14" t="str"/>
      <x:c r="AA375" s="14" t="str">
        <x:v>http://127.0.0.1:8788/reference-659fd09ac260cd.html</x:v>
      </x:c>
      <x:c r="AB375" s="14" t="str">
        <x:v>http://127.0.0.1:8788/fiche-130.html</x:v>
      </x:c>
      <x:c r="AC375" s="7" t="str">
        <x:v>Obtenir la version, la configuration, les modes, les mesures et les informations réglementaires.</x:v>
      </x:c>
      <x:c r="AD375" s="7"/>
      <x:c r="AE375" s="7" t="str"/>
    </x:row>
    <x:row r="376" ht="54" customHeight="1">
      <x:c r="A376" s="7" t="str">
        <x:v>MEGARETROFIT</x:v>
      </x:c>
      <x:c r="B376" s="7" t="str">
        <x:v>ABEXO / AB TECNO</x:v>
      </x:c>
      <x:c r="C376" s="7" t="str">
        <x:v>ABEXO / AB TECNO</x:v>
      </x:c>
      <x:c r="D376" s="7" t="str">
        <x:v>MEGARETROFIT / MICRO FLASH</x:v>
      </x:c>
      <x:c r="E376" s="7" t="str">
        <x:v>Nature à préciser</x:v>
      </x:c>
      <x:c r="F376" s="7" t="str">
        <x:v>Périmètre à confirmer</x:v>
      </x:c>
      <x:c r="G376" s="7" t="str">
        <x:v>À vérifier</x:v>
      </x:c>
      <x:c r="H376" s="7" t="str"/>
      <x:c r="I376" s="7" t="str">
        <x:v>Mode, configuration et preuves énergétiques complètes non établis pour cette référence.</x:v>
      </x:c>
      <x:c r="J376" s="7" t="str"/>
      <x:c r="K376" s="15"/>
      <x:c r="L376" s="15" t="str"/>
      <x:c r="M376" s="15"/>
      <x:c r="N376" s="15"/>
      <x:c r="O376" s="15"/>
      <x:c r="P376" s="7" t="str"/>
      <x:c r="Q376" s="15"/>
      <x:c r="R376" s="7" t="str">
        <x:f>IF(AND(ISNUMBER(K376),ISNUMBER(Q376)),IF(K376&lt;=Q376,"Valeur ≤ seuil","Valeur &gt; seuil"),"")</x:f>
      </x:c>
      <x:c r="S376" s="15"/>
      <x:c r="T376" s="7" t="str">
        <x:f>IF(AND(ISNUMBER(K376),ISNUMBER(S376)),IF(K376&lt;=S376,"Valeur ≤ seuil","Valeur &gt; seuil"),"")</x:f>
      </x:c>
      <x:c r="U376" s="7"/>
      <x:c r="V376" s="7" t="str"/>
      <x:c r="W376" s="14" t="str"/>
      <x:c r="X376" s="7" t="str"/>
      <x:c r="Y376" s="13" t="d">
        <x:v>2026-10-25T12:00:00.000Z</x:v>
      </x:c>
      <x:c r="Z376" s="14" t="str"/>
      <x:c r="AA376" s="14" t="str">
        <x:v>http://127.0.0.1:8788/reference-7b4609ba50d8f7.html</x:v>
      </x:c>
      <x:c r="AB376" s="14" t="str">
        <x:v>http://127.0.0.1:8788/fiche-131.html</x:v>
      </x:c>
      <x:c r="AC376" s="7" t="str">
        <x:v>Obtenir la version, la configuration, les modes, les mesures et les informations réglementaires.</x:v>
      </x:c>
      <x:c r="AD376" s="7"/>
      <x:c r="AE376" s="7" t="str"/>
    </x:row>
    <x:row r="377" ht="54" customHeight="1">
      <x:c r="A377" s="7" t="str">
        <x:v>MICRO FLASH</x:v>
      </x:c>
      <x:c r="B377" s="7" t="str">
        <x:v>ABEXO / AB TECNO</x:v>
      </x:c>
      <x:c r="C377" s="7" t="str">
        <x:v>ABEXO / AB TECNO</x:v>
      </x:c>
      <x:c r="D377" s="7" t="str">
        <x:v>MEGARETROFIT / MICRO FLASH</x:v>
      </x:c>
      <x:c r="E377" s="7" t="str">
        <x:v>Nature à préciser</x:v>
      </x:c>
      <x:c r="F377" s="7" t="str">
        <x:v>Périmètre à confirmer</x:v>
      </x:c>
      <x:c r="G377" s="7" t="str">
        <x:v>À vérifier</x:v>
      </x:c>
      <x:c r="H377" s="7" t="str"/>
      <x:c r="I377" s="7" t="str">
        <x:v>Mode, configuration et preuves énergétiques complètes non établis pour cette référence.</x:v>
      </x:c>
      <x:c r="J377" s="7" t="str"/>
      <x:c r="K377" s="15"/>
      <x:c r="L377" s="15" t="str"/>
      <x:c r="M377" s="15"/>
      <x:c r="N377" s="15"/>
      <x:c r="O377" s="15"/>
      <x:c r="P377" s="7" t="str"/>
      <x:c r="Q377" s="15"/>
      <x:c r="R377" s="7" t="str">
        <x:f>IF(AND(ISNUMBER(K377),ISNUMBER(Q377)),IF(K377&lt;=Q377,"Valeur ≤ seuil","Valeur &gt; seuil"),"")</x:f>
      </x:c>
      <x:c r="S377" s="15"/>
      <x:c r="T377" s="7" t="str">
        <x:f>IF(AND(ISNUMBER(K377),ISNUMBER(S377)),IF(K377&lt;=S377,"Valeur ≤ seuil","Valeur &gt; seuil"),"")</x:f>
      </x:c>
      <x:c r="U377" s="7"/>
      <x:c r="V377" s="7" t="str"/>
      <x:c r="W377" s="14" t="str"/>
      <x:c r="X377" s="7" t="str"/>
      <x:c r="Y377" s="13" t="d">
        <x:v>2026-10-25T12:00:00.000Z</x:v>
      </x:c>
      <x:c r="Z377" s="14" t="str"/>
      <x:c r="AA377" s="14" t="str">
        <x:v>http://127.0.0.1:8788/reference-cabb55dec44c66.html</x:v>
      </x:c>
      <x:c r="AB377" s="14" t="str">
        <x:v>http://127.0.0.1:8788/fiche-131.html</x:v>
      </x:c>
      <x:c r="AC377" s="7" t="str">
        <x:v>Obtenir la version, la configuration, les modes, les mesures et les informations réglementaires.</x:v>
      </x:c>
      <x:c r="AD377" s="7"/>
      <x:c r="AE377" s="7" t="str"/>
    </x:row>
    <x:row r="378" ht="54" customHeight="1">
      <x:c r="A378" s="7" t="str">
        <x:v>MICRO-RGB</x:v>
      </x:c>
      <x:c r="B378" s="7" t="str">
        <x:v>ABEXO / AB TECNO</x:v>
      </x:c>
      <x:c r="C378" s="7" t="str">
        <x:v>ABEXO / AB TECNO</x:v>
      </x:c>
      <x:c r="D378" s="7" t="str">
        <x:v>MICRO-RGB / NEONFLEX10</x:v>
      </x:c>
      <x:c r="E378" s="7" t="str">
        <x:v>Nature à préciser</x:v>
      </x:c>
      <x:c r="F378" s="7" t="str">
        <x:v>Périmètre à confirmer</x:v>
      </x:c>
      <x:c r="G378" s="7" t="str">
        <x:v>À vérifier</x:v>
      </x:c>
      <x:c r="H378" s="7" t="str"/>
      <x:c r="I378" s="7" t="str">
        <x:v>Mode, configuration et preuves énergétiques complètes non établis pour cette référence.</x:v>
      </x:c>
      <x:c r="J378" s="7" t="str"/>
      <x:c r="K378" s="15"/>
      <x:c r="L378" s="15" t="str"/>
      <x:c r="M378" s="15"/>
      <x:c r="N378" s="15"/>
      <x:c r="O378" s="15"/>
      <x:c r="P378" s="7" t="str"/>
      <x:c r="Q378" s="15"/>
      <x:c r="R378" s="7" t="str">
        <x:f>IF(AND(ISNUMBER(K378),ISNUMBER(Q378)),IF(K378&lt;=Q378,"Valeur ≤ seuil","Valeur &gt; seuil"),"")</x:f>
      </x:c>
      <x:c r="S378" s="15"/>
      <x:c r="T378" s="7" t="str">
        <x:f>IF(AND(ISNUMBER(K378),ISNUMBER(S378)),IF(K378&lt;=S378,"Valeur ≤ seuil","Valeur &gt; seuil"),"")</x:f>
      </x:c>
      <x:c r="U378" s="7"/>
      <x:c r="V378" s="7" t="str"/>
      <x:c r="W378" s="14" t="str"/>
      <x:c r="X378" s="7" t="str"/>
      <x:c r="Y378" s="13" t="d">
        <x:v>2026-10-25T12:00:00.000Z</x:v>
      </x:c>
      <x:c r="Z378" s="14" t="str"/>
      <x:c r="AA378" s="14" t="str">
        <x:v>http://127.0.0.1:8788/reference-94005dbe0aea91.html</x:v>
      </x:c>
      <x:c r="AB378" s="14" t="str">
        <x:v>http://127.0.0.1:8788/fiche-132.html</x:v>
      </x:c>
      <x:c r="AC378" s="7" t="str">
        <x:v>Obtenir la version, la configuration, les modes, les mesures et les informations réglementaires.</x:v>
      </x:c>
      <x:c r="AD378" s="7"/>
      <x:c r="AE378" s="7" t="str"/>
    </x:row>
    <x:row r="379" ht="54" customHeight="1">
      <x:c r="A379" s="7" t="str">
        <x:v>NEONFLEX10</x:v>
      </x:c>
      <x:c r="B379" s="7" t="str">
        <x:v>ABEXO / AB TECNO</x:v>
      </x:c>
      <x:c r="C379" s="7" t="str">
        <x:v>ABEXO / AB TECNO</x:v>
      </x:c>
      <x:c r="D379" s="7" t="str">
        <x:v>MICRO-RGB / NEONFLEX10</x:v>
      </x:c>
      <x:c r="E379" s="7" t="str">
        <x:v>Nature à préciser</x:v>
      </x:c>
      <x:c r="F379" s="7" t="str">
        <x:v>Périmètre à confirmer</x:v>
      </x:c>
      <x:c r="G379" s="7" t="str">
        <x:v>À vérifier</x:v>
      </x:c>
      <x:c r="H379" s="7" t="str"/>
      <x:c r="I379" s="7" t="str">
        <x:v>Mode, configuration et preuves énergétiques complètes non établis pour cette référence.</x:v>
      </x:c>
      <x:c r="J379" s="7" t="str"/>
      <x:c r="K379" s="15"/>
      <x:c r="L379" s="15" t="str"/>
      <x:c r="M379" s="15"/>
      <x:c r="N379" s="15"/>
      <x:c r="O379" s="15"/>
      <x:c r="P379" s="7" t="str"/>
      <x:c r="Q379" s="15"/>
      <x:c r="R379" s="7" t="str">
        <x:f>IF(AND(ISNUMBER(K379),ISNUMBER(Q379)),IF(K379&lt;=Q379,"Valeur ≤ seuil","Valeur &gt; seuil"),"")</x:f>
      </x:c>
      <x:c r="S379" s="15"/>
      <x:c r="T379" s="7" t="str">
        <x:f>IF(AND(ISNUMBER(K379),ISNUMBER(S379)),IF(K379&lt;=S379,"Valeur ≤ seuil","Valeur &gt; seuil"),"")</x:f>
      </x:c>
      <x:c r="U379" s="7"/>
      <x:c r="V379" s="7" t="str"/>
      <x:c r="W379" s="14" t="str"/>
      <x:c r="X379" s="7" t="str"/>
      <x:c r="Y379" s="13" t="d">
        <x:v>2026-10-25T12:00:00.000Z</x:v>
      </x:c>
      <x:c r="Z379" s="14" t="str"/>
      <x:c r="AA379" s="14" t="str">
        <x:v>http://127.0.0.1:8788/reference-5803e9a3ee120d.html</x:v>
      </x:c>
      <x:c r="AB379" s="14" t="str">
        <x:v>http://127.0.0.1:8788/fiche-132.html</x:v>
      </x:c>
      <x:c r="AC379" s="7" t="str">
        <x:v>Obtenir la version, la configuration, les modes, les mesures et les informations réglementaires.</x:v>
      </x:c>
      <x:c r="AD379" s="7"/>
      <x:c r="AE379" s="7" t="str"/>
    </x:row>
    <x:row r="380" ht="54" customHeight="1">
      <x:c r="A380" s="7" t="str">
        <x:v>POWERLED</x:v>
      </x:c>
      <x:c r="B380" s="7" t="str">
        <x:v>ABEXO / AB TECNO</x:v>
      </x:c>
      <x:c r="C380" s="7" t="str">
        <x:v>ABEXO / AB TECNO</x:v>
      </x:c>
      <x:c r="D380" s="7" t="str">
        <x:v>POWERLED / RETROFIT</x:v>
      </x:c>
      <x:c r="E380" s="7" t="str">
        <x:v>Nature à préciser</x:v>
      </x:c>
      <x:c r="F380" s="7" t="str">
        <x:v>Périmètre à confirmer</x:v>
      </x:c>
      <x:c r="G380" s="7" t="str">
        <x:v>À vérifier</x:v>
      </x:c>
      <x:c r="H380" s="7" t="str"/>
      <x:c r="I380" s="7" t="str">
        <x:v>Mode, configuration et preuves énergétiques complètes non établis pour cette référence.</x:v>
      </x:c>
      <x:c r="J380" s="7" t="str"/>
      <x:c r="K380" s="15"/>
      <x:c r="L380" s="15" t="str"/>
      <x:c r="M380" s="15"/>
      <x:c r="N380" s="15"/>
      <x:c r="O380" s="15"/>
      <x:c r="P380" s="7" t="str"/>
      <x:c r="Q380" s="15"/>
      <x:c r="R380" s="7" t="str">
        <x:f>IF(AND(ISNUMBER(K380),ISNUMBER(Q380)),IF(K380&lt;=Q380,"Valeur ≤ seuil","Valeur &gt; seuil"),"")</x:f>
      </x:c>
      <x:c r="S380" s="15"/>
      <x:c r="T380" s="7" t="str">
        <x:f>IF(AND(ISNUMBER(K380),ISNUMBER(S380)),IF(K380&lt;=S380,"Valeur ≤ seuil","Valeur &gt; seuil"),"")</x:f>
      </x:c>
      <x:c r="U380" s="7"/>
      <x:c r="V380" s="7" t="str"/>
      <x:c r="W380" s="14" t="str"/>
      <x:c r="X380" s="7" t="str"/>
      <x:c r="Y380" s="13" t="d">
        <x:v>2026-10-25T12:00:00.000Z</x:v>
      </x:c>
      <x:c r="Z380" s="14" t="str"/>
      <x:c r="AA380" s="14" t="str">
        <x:v>http://127.0.0.1:8788/reference-ac649ffd5d245d.html</x:v>
      </x:c>
      <x:c r="AB380" s="14" t="str">
        <x:v>http://127.0.0.1:8788/fiche-133.html</x:v>
      </x:c>
      <x:c r="AC380" s="7" t="str">
        <x:v>Obtenir la version, la configuration, les modes, les mesures et les informations réglementaires.</x:v>
      </x:c>
      <x:c r="AD380" s="7"/>
      <x:c r="AE380" s="7" t="str"/>
    </x:row>
    <x:row r="381" ht="54" customHeight="1">
      <x:c r="A381" s="7" t="str">
        <x:v>RETROFIT</x:v>
      </x:c>
      <x:c r="B381" s="7" t="str">
        <x:v>ABEXO / AB TECNO</x:v>
      </x:c>
      <x:c r="C381" s="7" t="str">
        <x:v>ABEXO / AB TECNO</x:v>
      </x:c>
      <x:c r="D381" s="7" t="str">
        <x:v>POWERLED / RETROFIT</x:v>
      </x:c>
      <x:c r="E381" s="7" t="str">
        <x:v>Nature à préciser</x:v>
      </x:c>
      <x:c r="F381" s="7" t="str">
        <x:v>Périmètre à confirmer</x:v>
      </x:c>
      <x:c r="G381" s="7" t="str">
        <x:v>À vérifier</x:v>
      </x:c>
      <x:c r="H381" s="7" t="str"/>
      <x:c r="I381" s="7" t="str">
        <x:v>Mode, configuration et preuves énergétiques complètes non établis pour cette référence.</x:v>
      </x:c>
      <x:c r="J381" s="7" t="str"/>
      <x:c r="K381" s="15"/>
      <x:c r="L381" s="15" t="str"/>
      <x:c r="M381" s="15"/>
      <x:c r="N381" s="15"/>
      <x:c r="O381" s="15"/>
      <x:c r="P381" s="7" t="str"/>
      <x:c r="Q381" s="15"/>
      <x:c r="R381" s="7" t="str">
        <x:f>IF(AND(ISNUMBER(K381),ISNUMBER(Q381)),IF(K381&lt;=Q381,"Valeur ≤ seuil","Valeur &gt; seuil"),"")</x:f>
      </x:c>
      <x:c r="S381" s="15"/>
      <x:c r="T381" s="7" t="str">
        <x:f>IF(AND(ISNUMBER(K381),ISNUMBER(S381)),IF(K381&lt;=S381,"Valeur ≤ seuil","Valeur &gt; seuil"),"")</x:f>
      </x:c>
      <x:c r="U381" s="7"/>
      <x:c r="V381" s="7" t="str"/>
      <x:c r="W381" s="14" t="str"/>
      <x:c r="X381" s="7" t="str"/>
      <x:c r="Y381" s="13" t="d">
        <x:v>2026-10-25T12:00:00.000Z</x:v>
      </x:c>
      <x:c r="Z381" s="14" t="str"/>
      <x:c r="AA381" s="14" t="str">
        <x:v>http://127.0.0.1:8788/reference-03e007af633dec.html</x:v>
      </x:c>
      <x:c r="AB381" s="14" t="str">
        <x:v>http://127.0.0.1:8788/fiche-133.html</x:v>
      </x:c>
      <x:c r="AC381" s="7" t="str">
        <x:v>Obtenir la version, la configuration, les modes, les mesures et les informations réglementaires.</x:v>
      </x:c>
      <x:c r="AD381" s="7"/>
      <x:c r="AE381" s="7" t="str"/>
    </x:row>
    <x:row r="382" ht="54" customHeight="1">
      <x:c r="A382" s="7" t="str">
        <x:v>ACTIVE-R3</x:v>
      </x:c>
      <x:c r="B382" s="7" t="str">
        <x:v>ABEXO / AB TECNO</x:v>
      </x:c>
      <x:c r="C382" s="7" t="str">
        <x:v>ABEXO / AB TECNO</x:v>
      </x:c>
      <x:c r="D382" s="7" t="str">
        <x:v>VOLT / ACTIVE-R3</x:v>
      </x:c>
      <x:c r="E382" s="7" t="str">
        <x:v>Nature à préciser</x:v>
      </x:c>
      <x:c r="F382" s="7" t="str">
        <x:v>Périmètre à confirmer</x:v>
      </x:c>
      <x:c r="G382" s="7" t="str">
        <x:v>À vérifier</x:v>
      </x:c>
      <x:c r="H382" s="7" t="str"/>
      <x:c r="I382" s="7" t="str">
        <x:v>Mode, configuration et preuves énergétiques complètes non établis pour cette référence.</x:v>
      </x:c>
      <x:c r="J382" s="7" t="str"/>
      <x:c r="K382" s="15"/>
      <x:c r="L382" s="15" t="str"/>
      <x:c r="M382" s="15"/>
      <x:c r="N382" s="15"/>
      <x:c r="O382" s="15"/>
      <x:c r="P382" s="7" t="str"/>
      <x:c r="Q382" s="15"/>
      <x:c r="R382" s="7" t="str">
        <x:f>IF(AND(ISNUMBER(K382),ISNUMBER(Q382)),IF(K382&lt;=Q382,"Valeur ≤ seuil","Valeur &gt; seuil"),"")</x:f>
      </x:c>
      <x:c r="S382" s="15"/>
      <x:c r="T382" s="7" t="str">
        <x:f>IF(AND(ISNUMBER(K382),ISNUMBER(S382)),IF(K382&lt;=S382,"Valeur ≤ seuil","Valeur &gt; seuil"),"")</x:f>
      </x:c>
      <x:c r="U382" s="7"/>
      <x:c r="V382" s="7" t="str"/>
      <x:c r="W382" s="14" t="str"/>
      <x:c r="X382" s="7" t="str"/>
      <x:c r="Y382" s="13" t="d">
        <x:v>2026-10-25T12:00:00.000Z</x:v>
      </x:c>
      <x:c r="Z382" s="14" t="str"/>
      <x:c r="AA382" s="14" t="str">
        <x:v>http://127.0.0.1:8788/reference-930aa2487a9d31.html</x:v>
      </x:c>
      <x:c r="AB382" s="14" t="str">
        <x:v>http://127.0.0.1:8788/fiche-134.html</x:v>
      </x:c>
      <x:c r="AC382" s="7" t="str">
        <x:v>Obtenir la version, la configuration, les modes, les mesures et les informations réglementaires.</x:v>
      </x:c>
      <x:c r="AD382" s="7"/>
      <x:c r="AE382" s="7" t="str"/>
    </x:row>
    <x:row r="383" ht="54" customHeight="1">
      <x:c r="A383" s="7" t="str">
        <x:v>VOLT</x:v>
      </x:c>
      <x:c r="B383" s="7" t="str">
        <x:v>ABEXO / AB TECNO</x:v>
      </x:c>
      <x:c r="C383" s="7" t="str">
        <x:v>ABEXO / AB TECNO</x:v>
      </x:c>
      <x:c r="D383" s="7" t="str">
        <x:v>VOLT / ACTIVE-R3</x:v>
      </x:c>
      <x:c r="E383" s="7" t="str">
        <x:v>Nature à préciser</x:v>
      </x:c>
      <x:c r="F383" s="7" t="str">
        <x:v>Périmètre à confirmer</x:v>
      </x:c>
      <x:c r="G383" s="7" t="str">
        <x:v>À vérifier</x:v>
      </x:c>
      <x:c r="H383" s="7" t="str"/>
      <x:c r="I383" s="7" t="str">
        <x:v>Mode, configuration et preuves énergétiques complètes non établis pour cette référence.</x:v>
      </x:c>
      <x:c r="J383" s="7" t="str"/>
      <x:c r="K383" s="15"/>
      <x:c r="L383" s="15" t="str"/>
      <x:c r="M383" s="15"/>
      <x:c r="N383" s="15"/>
      <x:c r="O383" s="15"/>
      <x:c r="P383" s="7" t="str"/>
      <x:c r="Q383" s="15"/>
      <x:c r="R383" s="7" t="str">
        <x:f>IF(AND(ISNUMBER(K383),ISNUMBER(Q383)),IF(K383&lt;=Q383,"Valeur ≤ seuil","Valeur &gt; seuil"),"")</x:f>
      </x:c>
      <x:c r="S383" s="15"/>
      <x:c r="T383" s="7" t="str">
        <x:f>IF(AND(ISNUMBER(K383),ISNUMBER(S383)),IF(K383&lt;=S383,"Valeur ≤ seuil","Valeur &gt; seuil"),"")</x:f>
      </x:c>
      <x:c r="U383" s="7"/>
      <x:c r="V383" s="7" t="str"/>
      <x:c r="W383" s="14" t="str"/>
      <x:c r="X383" s="7" t="str"/>
      <x:c r="Y383" s="13" t="d">
        <x:v>2026-10-25T12:00:00.000Z</x:v>
      </x:c>
      <x:c r="Z383" s="14" t="str"/>
      <x:c r="AA383" s="14" t="str">
        <x:v>http://127.0.0.1:8788/reference-ada5644a610605.html</x:v>
      </x:c>
      <x:c r="AB383" s="14" t="str">
        <x:v>http://127.0.0.1:8788/fiche-134.html</x:v>
      </x:c>
      <x:c r="AC383" s="7" t="str">
        <x:v>Obtenir la version, la configuration, les modes, les mesures et les informations réglementaires.</x:v>
      </x:c>
      <x:c r="AD383" s="7"/>
      <x:c r="AE383" s="7" t="str"/>
    </x:row>
    <x:row r="384" ht="54" customHeight="1">
      <x:c r="A384" s="7" t="str">
        <x:v>ACTIVE-RES</x:v>
      </x:c>
      <x:c r="B384" s="7" t="str">
        <x:v>ABEXO / AB TECNO</x:v>
      </x:c>
      <x:c r="C384" s="7" t="str">
        <x:v>ABEXO / AB TECNO</x:v>
      </x:c>
      <x:c r="D384" s="7" t="str">
        <x:v>ACTIVE-RES / AOS124</x:v>
      </x:c>
      <x:c r="E384" s="7" t="str">
        <x:v>Nature à préciser</x:v>
      </x:c>
      <x:c r="F384" s="7" t="str">
        <x:v>Périmètre à confirmer</x:v>
      </x:c>
      <x:c r="G384" s="7" t="str">
        <x:v>À vérifier</x:v>
      </x:c>
      <x:c r="H384" s="7" t="str"/>
      <x:c r="I384" s="7" t="str">
        <x:v>Mode, configuration et preuves énergétiques complètes non établis pour cette référence.</x:v>
      </x:c>
      <x:c r="J384" s="7" t="str"/>
      <x:c r="K384" s="15"/>
      <x:c r="L384" s="15" t="str"/>
      <x:c r="M384" s="15"/>
      <x:c r="N384" s="15"/>
      <x:c r="O384" s="15"/>
      <x:c r="P384" s="7" t="str"/>
      <x:c r="Q384" s="15"/>
      <x:c r="R384" s="7" t="str">
        <x:f>IF(AND(ISNUMBER(K384),ISNUMBER(Q384)),IF(K384&lt;=Q384,"Valeur ≤ seuil","Valeur &gt; seuil"),"")</x:f>
      </x:c>
      <x:c r="S384" s="15"/>
      <x:c r="T384" s="7" t="str">
        <x:f>IF(AND(ISNUMBER(K384),ISNUMBER(S384)),IF(K384&lt;=S384,"Valeur ≤ seuil","Valeur &gt; seuil"),"")</x:f>
      </x:c>
      <x:c r="U384" s="7"/>
      <x:c r="V384" s="7" t="str"/>
      <x:c r="W384" s="14" t="str"/>
      <x:c r="X384" s="7" t="str"/>
      <x:c r="Y384" s="13" t="d">
        <x:v>2026-10-25T12:00:00.000Z</x:v>
      </x:c>
      <x:c r="Z384" s="14" t="str"/>
      <x:c r="AA384" s="14" t="str">
        <x:v>http://127.0.0.1:8788/reference-b694adca4d6a3a.html</x:v>
      </x:c>
      <x:c r="AB384" s="14" t="str">
        <x:v>http://127.0.0.1:8788/fiche-135.html</x:v>
      </x:c>
      <x:c r="AC384" s="7" t="str">
        <x:v>Obtenir la version, la configuration, les modes, les mesures et les informations réglementaires.</x:v>
      </x:c>
      <x:c r="AD384" s="7"/>
      <x:c r="AE384" s="7" t="str"/>
    </x:row>
    <x:row r="385" ht="54" customHeight="1">
      <x:c r="A385" s="7" t="str">
        <x:v>AOS124</x:v>
      </x:c>
      <x:c r="B385" s="7" t="str">
        <x:v>ABEXO / AB TECNO</x:v>
      </x:c>
      <x:c r="C385" s="7" t="str">
        <x:v>ABEXO / AB TECNO</x:v>
      </x:c>
      <x:c r="D385" s="7" t="str">
        <x:v>ACTIVE-RES / AOS124</x:v>
      </x:c>
      <x:c r="E385" s="7" t="str">
        <x:v>Nature à préciser</x:v>
      </x:c>
      <x:c r="F385" s="7" t="str">
        <x:v>Périmètre à confirmer</x:v>
      </x:c>
      <x:c r="G385" s="7" t="str">
        <x:v>À vérifier</x:v>
      </x:c>
      <x:c r="H385" s="7" t="str"/>
      <x:c r="I385" s="7" t="str">
        <x:v>Mode, configuration et preuves énergétiques complètes non établis pour cette référence.</x:v>
      </x:c>
      <x:c r="J385" s="7" t="str"/>
      <x:c r="K385" s="15"/>
      <x:c r="L385" s="15" t="str"/>
      <x:c r="M385" s="15"/>
      <x:c r="N385" s="15"/>
      <x:c r="O385" s="15"/>
      <x:c r="P385" s="7" t="str"/>
      <x:c r="Q385" s="15"/>
      <x:c r="R385" s="7" t="str">
        <x:f>IF(AND(ISNUMBER(K385),ISNUMBER(Q385)),IF(K385&lt;=Q385,"Valeur ≤ seuil","Valeur &gt; seuil"),"")</x:f>
      </x:c>
      <x:c r="S385" s="15"/>
      <x:c r="T385" s="7" t="str">
        <x:f>IF(AND(ISNUMBER(K385),ISNUMBER(S385)),IF(K385&lt;=S385,"Valeur ≤ seuil","Valeur &gt; seuil"),"")</x:f>
      </x:c>
      <x:c r="U385" s="7"/>
      <x:c r="V385" s="7" t="str"/>
      <x:c r="W385" s="14" t="str"/>
      <x:c r="X385" s="7" t="str"/>
      <x:c r="Y385" s="13" t="d">
        <x:v>2026-10-25T12:00:00.000Z</x:v>
      </x:c>
      <x:c r="Z385" s="14" t="str"/>
      <x:c r="AA385" s="14" t="str">
        <x:v>http://127.0.0.1:8788/reference-6997116e34a6a6.html</x:v>
      </x:c>
      <x:c r="AB385" s="14" t="str">
        <x:v>http://127.0.0.1:8788/fiche-135.html</x:v>
      </x:c>
      <x:c r="AC385" s="7" t="str">
        <x:v>Obtenir la version, la configuration, les modes, les mesures et les informations réglementaires.</x:v>
      </x:c>
      <x:c r="AD385" s="7"/>
      <x:c r="AE385" s="7" t="str"/>
    </x:row>
    <x:row r="386" ht="54" customHeight="1">
      <x:c r="A386" s="7" t="str">
        <x:v>ARGOS</x:v>
      </x:c>
      <x:c r="B386" s="7" t="str">
        <x:v>ABEXO / AB TECNO</x:v>
      </x:c>
      <x:c r="C386" s="7" t="str">
        <x:v>ABEXO / AB TECNO</x:v>
      </x:c>
      <x:c r="D386" s="7" t="str">
        <x:v>ARGOS / CAPTIVE</x:v>
      </x:c>
      <x:c r="E386" s="7" t="str">
        <x:v>Nature à préciser</x:v>
      </x:c>
      <x:c r="F386" s="7" t="str">
        <x:v>Périmètre à confirmer</x:v>
      </x:c>
      <x:c r="G386" s="7" t="str">
        <x:v>À vérifier</x:v>
      </x:c>
      <x:c r="H386" s="7" t="str"/>
      <x:c r="I386" s="7" t="str">
        <x:v>Mode, configuration et preuves énergétiques complètes non établis pour cette référence.</x:v>
      </x:c>
      <x:c r="J386" s="7" t="str"/>
      <x:c r="K386" s="15"/>
      <x:c r="L386" s="15" t="str"/>
      <x:c r="M386" s="15"/>
      <x:c r="N386" s="15"/>
      <x:c r="O386" s="15"/>
      <x:c r="P386" s="7" t="str"/>
      <x:c r="Q386" s="15"/>
      <x:c r="R386" s="7" t="str">
        <x:f>IF(AND(ISNUMBER(K386),ISNUMBER(Q386)),IF(K386&lt;=Q386,"Valeur ≤ seuil","Valeur &gt; seuil"),"")</x:f>
      </x:c>
      <x:c r="S386" s="15"/>
      <x:c r="T386" s="7" t="str">
        <x:f>IF(AND(ISNUMBER(K386),ISNUMBER(S386)),IF(K386&lt;=S386,"Valeur ≤ seuil","Valeur &gt; seuil"),"")</x:f>
      </x:c>
      <x:c r="U386" s="7"/>
      <x:c r="V386" s="7" t="str"/>
      <x:c r="W386" s="14" t="str"/>
      <x:c r="X386" s="7" t="str"/>
      <x:c r="Y386" s="13" t="d">
        <x:v>2026-10-25T12:00:00.000Z</x:v>
      </x:c>
      <x:c r="Z386" s="14" t="str"/>
      <x:c r="AA386" s="14" t="str">
        <x:v>http://127.0.0.1:8788/reference-beacb871c55cfe.html</x:v>
      </x:c>
      <x:c r="AB386" s="14" t="str">
        <x:v>http://127.0.0.1:8788/fiche-136.html</x:v>
      </x:c>
      <x:c r="AC386" s="7" t="str">
        <x:v>Obtenir la version, la configuration, les modes, les mesures et les informations réglementaires.</x:v>
      </x:c>
      <x:c r="AD386" s="7"/>
      <x:c r="AE386" s="7" t="str"/>
    </x:row>
    <x:row r="387" ht="54" customHeight="1">
      <x:c r="A387" s="7" t="str">
        <x:v>CAPTIVE</x:v>
      </x:c>
      <x:c r="B387" s="7" t="str">
        <x:v>ABEXO / AB TECNO</x:v>
      </x:c>
      <x:c r="C387" s="7" t="str">
        <x:v>ABEXO / AB TECNO</x:v>
      </x:c>
      <x:c r="D387" s="7" t="str">
        <x:v>ARGOS / CAPTIVE</x:v>
      </x:c>
      <x:c r="E387" s="7" t="str">
        <x:v>Nature à préciser</x:v>
      </x:c>
      <x:c r="F387" s="7" t="str">
        <x:v>Périmètre à confirmer</x:v>
      </x:c>
      <x:c r="G387" s="7" t="str">
        <x:v>À vérifier</x:v>
      </x:c>
      <x:c r="H387" s="7" t="str"/>
      <x:c r="I387" s="7" t="str">
        <x:v>Mode, configuration et preuves énergétiques complètes non établis pour cette référence.</x:v>
      </x:c>
      <x:c r="J387" s="7" t="str"/>
      <x:c r="K387" s="15"/>
      <x:c r="L387" s="15" t="str"/>
      <x:c r="M387" s="15"/>
      <x:c r="N387" s="15"/>
      <x:c r="O387" s="15"/>
      <x:c r="P387" s="7" t="str"/>
      <x:c r="Q387" s="15"/>
      <x:c r="R387" s="7" t="str">
        <x:f>IF(AND(ISNUMBER(K387),ISNUMBER(Q387)),IF(K387&lt;=Q387,"Valeur ≤ seuil","Valeur &gt; seuil"),"")</x:f>
      </x:c>
      <x:c r="S387" s="15"/>
      <x:c r="T387" s="7" t="str">
        <x:f>IF(AND(ISNUMBER(K387),ISNUMBER(S387)),IF(K387&lt;=S387,"Valeur ≤ seuil","Valeur &gt; seuil"),"")</x:f>
      </x:c>
      <x:c r="U387" s="7"/>
      <x:c r="V387" s="7" t="str"/>
      <x:c r="W387" s="14" t="str"/>
      <x:c r="X387" s="7" t="str"/>
      <x:c r="Y387" s="13" t="d">
        <x:v>2026-10-25T12:00:00.000Z</x:v>
      </x:c>
      <x:c r="Z387" s="14" t="str"/>
      <x:c r="AA387" s="14" t="str">
        <x:v>http://127.0.0.1:8788/reference-ee21acd856ca41.html</x:v>
      </x:c>
      <x:c r="AB387" s="14" t="str">
        <x:v>http://127.0.0.1:8788/fiche-136.html</x:v>
      </x:c>
      <x:c r="AC387" s="7" t="str">
        <x:v>Obtenir la version, la configuration, les modes, les mesures et les informations réglementaires.</x:v>
      </x:c>
      <x:c r="AD387" s="7"/>
      <x:c r="AE387" s="7" t="str"/>
    </x:row>
    <x:row r="388" ht="54" customHeight="1">
      <x:c r="A388" s="7" t="str">
        <x:v>FLATSCAN IP66</x:v>
      </x:c>
      <x:c r="B388" s="7" t="str">
        <x:v>ABEXO / AB TECNO</x:v>
      </x:c>
      <x:c r="C388" s="7" t="str">
        <x:v>ABEXO / AB TECNO</x:v>
      </x:c>
      <x:c r="D388" s="7" t="str">
        <x:v>FLATSCAN IP66 / INFRA 16</x:v>
      </x:c>
      <x:c r="E388" s="7" t="str">
        <x:v>Nature à préciser</x:v>
      </x:c>
      <x:c r="F388" s="7" t="str">
        <x:v>Périmètre à confirmer</x:v>
      </x:c>
      <x:c r="G388" s="7" t="str">
        <x:v>À vérifier</x:v>
      </x:c>
      <x:c r="H388" s="7" t="str"/>
      <x:c r="I388" s="7" t="str">
        <x:v>Mode, configuration et preuves énergétiques complètes non établis pour cette référence.</x:v>
      </x:c>
      <x:c r="J388" s="7" t="str"/>
      <x:c r="K388" s="15"/>
      <x:c r="L388" s="15" t="str"/>
      <x:c r="M388" s="15"/>
      <x:c r="N388" s="15"/>
      <x:c r="O388" s="15"/>
      <x:c r="P388" s="7" t="str"/>
      <x:c r="Q388" s="15"/>
      <x:c r="R388" s="7" t="str">
        <x:f>IF(AND(ISNUMBER(K388),ISNUMBER(Q388)),IF(K388&lt;=Q388,"Valeur ≤ seuil","Valeur &gt; seuil"),"")</x:f>
      </x:c>
      <x:c r="S388" s="15"/>
      <x:c r="T388" s="7" t="str">
        <x:f>IF(AND(ISNUMBER(K388),ISNUMBER(S388)),IF(K388&lt;=S388,"Valeur ≤ seuil","Valeur &gt; seuil"),"")</x:f>
      </x:c>
      <x:c r="U388" s="7"/>
      <x:c r="V388" s="7" t="str"/>
      <x:c r="W388" s="14" t="str"/>
      <x:c r="X388" s="7" t="str"/>
      <x:c r="Y388" s="13" t="d">
        <x:v>2026-10-25T12:00:00.000Z</x:v>
      </x:c>
      <x:c r="Z388" s="14" t="str"/>
      <x:c r="AA388" s="14" t="str">
        <x:v>http://127.0.0.1:8788/reference-13bfc5731f7374.html</x:v>
      </x:c>
      <x:c r="AB388" s="14" t="str">
        <x:v>http://127.0.0.1:8788/fiche-137.html</x:v>
      </x:c>
      <x:c r="AC388" s="7" t="str">
        <x:v>Obtenir la version, la configuration, les modes, les mesures et les informations réglementaires.</x:v>
      </x:c>
      <x:c r="AD388" s="7"/>
      <x:c r="AE388" s="7" t="str"/>
    </x:row>
    <x:row r="389" ht="54" customHeight="1">
      <x:c r="A389" s="7" t="str">
        <x:v>INFRA 16</x:v>
      </x:c>
      <x:c r="B389" s="7" t="str">
        <x:v>ABEXO / AB TECNO</x:v>
      </x:c>
      <x:c r="C389" s="7" t="str">
        <x:v>ABEXO / AB TECNO</x:v>
      </x:c>
      <x:c r="D389" s="7" t="str">
        <x:v>FLATSCAN IP66 / INFRA 16</x:v>
      </x:c>
      <x:c r="E389" s="7" t="str">
        <x:v>Nature à préciser</x:v>
      </x:c>
      <x:c r="F389" s="7" t="str">
        <x:v>Périmètre à confirmer</x:v>
      </x:c>
      <x:c r="G389" s="7" t="str">
        <x:v>À vérifier</x:v>
      </x:c>
      <x:c r="H389" s="7" t="str"/>
      <x:c r="I389" s="7" t="str">
        <x:v>Mode, configuration et preuves énergétiques complètes non établis pour cette référence.</x:v>
      </x:c>
      <x:c r="J389" s="7" t="str"/>
      <x:c r="K389" s="15"/>
      <x:c r="L389" s="15" t="str"/>
      <x:c r="M389" s="15"/>
      <x:c r="N389" s="15"/>
      <x:c r="O389" s="15"/>
      <x:c r="P389" s="7" t="str"/>
      <x:c r="Q389" s="15"/>
      <x:c r="R389" s="7" t="str">
        <x:f>IF(AND(ISNUMBER(K389),ISNUMBER(Q389)),IF(K389&lt;=Q389,"Valeur ≤ seuil","Valeur &gt; seuil"),"")</x:f>
      </x:c>
      <x:c r="S389" s="15"/>
      <x:c r="T389" s="7" t="str">
        <x:f>IF(AND(ISNUMBER(K389),ISNUMBER(S389)),IF(K389&lt;=S389,"Valeur ≤ seuil","Valeur &gt; seuil"),"")</x:f>
      </x:c>
      <x:c r="U389" s="7"/>
      <x:c r="V389" s="7" t="str"/>
      <x:c r="W389" s="14" t="str"/>
      <x:c r="X389" s="7" t="str"/>
      <x:c r="Y389" s="13" t="d">
        <x:v>2026-10-25T12:00:00.000Z</x:v>
      </x:c>
      <x:c r="Z389" s="14" t="str"/>
      <x:c r="AA389" s="14" t="str">
        <x:v>http://127.0.0.1:8788/reference-a1d1e90d7cabbf.html</x:v>
      </x:c>
      <x:c r="AB389" s="14" t="str">
        <x:v>http://127.0.0.1:8788/fiche-137.html</x:v>
      </x:c>
      <x:c r="AC389" s="7" t="str">
        <x:v>Obtenir la version, la configuration, les modes, les mesures et les informations réglementaires.</x:v>
      </x:c>
      <x:c r="AD389" s="7"/>
      <x:c r="AE389" s="7" t="str"/>
    </x:row>
    <x:row r="390" ht="54" customHeight="1">
      <x:c r="A390" s="7" t="str">
        <x:v>LIGI 01</x:v>
      </x:c>
      <x:c r="B390" s="7" t="str">
        <x:v>ABEXO / AB TECNO</x:v>
      </x:c>
      <x:c r="C390" s="7" t="str">
        <x:v>ABEXO / AB TECNO</x:v>
      </x:c>
      <x:c r="D390" s="7" t="str">
        <x:v>LIGI 01 / LIGI 07</x:v>
      </x:c>
      <x:c r="E390" s="7" t="str">
        <x:v>Nature à préciser</x:v>
      </x:c>
      <x:c r="F390" s="7" t="str">
        <x:v>Périmètre à confirmer</x:v>
      </x:c>
      <x:c r="G390" s="7" t="str">
        <x:v>À vérifier</x:v>
      </x:c>
      <x:c r="H390" s="7" t="str"/>
      <x:c r="I390" s="7" t="str">
        <x:v>Mode, configuration et preuves énergétiques complètes non établis pour cette référence.</x:v>
      </x:c>
      <x:c r="J390" s="7" t="str"/>
      <x:c r="K390" s="15"/>
      <x:c r="L390" s="15" t="str"/>
      <x:c r="M390" s="15"/>
      <x:c r="N390" s="15"/>
      <x:c r="O390" s="15"/>
      <x:c r="P390" s="7" t="str"/>
      <x:c r="Q390" s="15"/>
      <x:c r="R390" s="7" t="str">
        <x:f>IF(AND(ISNUMBER(K390),ISNUMBER(Q390)),IF(K390&lt;=Q390,"Valeur ≤ seuil","Valeur &gt; seuil"),"")</x:f>
      </x:c>
      <x:c r="S390" s="15"/>
      <x:c r="T390" s="7" t="str">
        <x:f>IF(AND(ISNUMBER(K390),ISNUMBER(S390)),IF(K390&lt;=S390,"Valeur ≤ seuil","Valeur &gt; seuil"),"")</x:f>
      </x:c>
      <x:c r="U390" s="7"/>
      <x:c r="V390" s="7" t="str"/>
      <x:c r="W390" s="14" t="str"/>
      <x:c r="X390" s="7" t="str"/>
      <x:c r="Y390" s="13" t="d">
        <x:v>2026-10-25T12:00:00.000Z</x:v>
      </x:c>
      <x:c r="Z390" s="14" t="str"/>
      <x:c r="AA390" s="14" t="str">
        <x:v>http://127.0.0.1:8788/reference-ab29cb6bc88771.html</x:v>
      </x:c>
      <x:c r="AB390" s="14" t="str">
        <x:v>http://127.0.0.1:8788/fiche-138.html</x:v>
      </x:c>
      <x:c r="AC390" s="7" t="str">
        <x:v>Obtenir la version, la configuration, les modes, les mesures et les informations réglementaires.</x:v>
      </x:c>
      <x:c r="AD390" s="7"/>
      <x:c r="AE390" s="7" t="str"/>
    </x:row>
    <x:row r="391" ht="54" customHeight="1">
      <x:c r="A391" s="7" t="str">
        <x:v>LIGI 07</x:v>
      </x:c>
      <x:c r="B391" s="7" t="str">
        <x:v>ABEXO / AB TECNO</x:v>
      </x:c>
      <x:c r="C391" s="7" t="str">
        <x:v>ABEXO / AB TECNO</x:v>
      </x:c>
      <x:c r="D391" s="7" t="str">
        <x:v>LIGI 01 / LIGI 07</x:v>
      </x:c>
      <x:c r="E391" s="7" t="str">
        <x:v>Nature à préciser</x:v>
      </x:c>
      <x:c r="F391" s="7" t="str">
        <x:v>Périmètre à confirmer</x:v>
      </x:c>
      <x:c r="G391" s="7" t="str">
        <x:v>À vérifier</x:v>
      </x:c>
      <x:c r="H391" s="7" t="str"/>
      <x:c r="I391" s="7" t="str">
        <x:v>Mode, configuration et preuves énergétiques complètes non établis pour cette référence.</x:v>
      </x:c>
      <x:c r="J391" s="7" t="str"/>
      <x:c r="K391" s="15"/>
      <x:c r="L391" s="15" t="str"/>
      <x:c r="M391" s="15"/>
      <x:c r="N391" s="15"/>
      <x:c r="O391" s="15"/>
      <x:c r="P391" s="7" t="str"/>
      <x:c r="Q391" s="15"/>
      <x:c r="R391" s="7" t="str">
        <x:f>IF(AND(ISNUMBER(K391),ISNUMBER(Q391)),IF(K391&lt;=Q391,"Valeur ≤ seuil","Valeur &gt; seuil"),"")</x:f>
      </x:c>
      <x:c r="S391" s="15"/>
      <x:c r="T391" s="7" t="str">
        <x:f>IF(AND(ISNUMBER(K391),ISNUMBER(S391)),IF(K391&lt;=S391,"Valeur ≤ seuil","Valeur &gt; seuil"),"")</x:f>
      </x:c>
      <x:c r="U391" s="7"/>
      <x:c r="V391" s="7" t="str"/>
      <x:c r="W391" s="14" t="str"/>
      <x:c r="X391" s="7" t="str"/>
      <x:c r="Y391" s="13" t="d">
        <x:v>2026-10-25T12:00:00.000Z</x:v>
      </x:c>
      <x:c r="Z391" s="14" t="str"/>
      <x:c r="AA391" s="14" t="str">
        <x:v>http://127.0.0.1:8788/reference-b7535160e04a7a.html</x:v>
      </x:c>
      <x:c r="AB391" s="14" t="str">
        <x:v>http://127.0.0.1:8788/fiche-138.html</x:v>
      </x:c>
      <x:c r="AC391" s="7" t="str">
        <x:v>Obtenir la version, la configuration, les modes, les mesures et les informations réglementaires.</x:v>
      </x:c>
      <x:c r="AD391" s="7"/>
      <x:c r="AE391" s="7" t="str"/>
    </x:row>
    <x:row r="392" ht="54" customHeight="1">
      <x:c r="A392" s="7" t="str">
        <x:v>LOW POWER SIGNAL</x:v>
      </x:c>
      <x:c r="B392" s="7" t="str">
        <x:v>ABEXO / AB TECNO</x:v>
      </x:c>
      <x:c r="C392" s="7" t="str">
        <x:v>ABEXO / AB TECNO</x:v>
      </x:c>
      <x:c r="D392" s="7" t="str">
        <x:v>LOW POWER SIGNAL / LZR-I100/I110</x:v>
      </x:c>
      <x:c r="E392" s="7" t="str">
        <x:v>Nature à préciser</x:v>
      </x:c>
      <x:c r="F392" s="7" t="str">
        <x:v>Périmètre à confirmer</x:v>
      </x:c>
      <x:c r="G392" s="7" t="str">
        <x:v>À vérifier</x:v>
      </x:c>
      <x:c r="H392" s="7" t="str"/>
      <x:c r="I392" s="7" t="str">
        <x:v>Mode, configuration et preuves énergétiques complètes non établis pour cette référence.</x:v>
      </x:c>
      <x:c r="J392" s="7" t="str"/>
      <x:c r="K392" s="15"/>
      <x:c r="L392" s="15" t="str"/>
      <x:c r="M392" s="15"/>
      <x:c r="N392" s="15"/>
      <x:c r="O392" s="15"/>
      <x:c r="P392" s="7" t="str"/>
      <x:c r="Q392" s="15"/>
      <x:c r="R392" s="7" t="str">
        <x:f>IF(AND(ISNUMBER(K392),ISNUMBER(Q392)),IF(K392&lt;=Q392,"Valeur ≤ seuil","Valeur &gt; seuil"),"")</x:f>
      </x:c>
      <x:c r="S392" s="15"/>
      <x:c r="T392" s="7" t="str">
        <x:f>IF(AND(ISNUMBER(K392),ISNUMBER(S392)),IF(K392&lt;=S392,"Valeur ≤ seuil","Valeur &gt; seuil"),"")</x:f>
      </x:c>
      <x:c r="U392" s="7"/>
      <x:c r="V392" s="7" t="str"/>
      <x:c r="W392" s="14" t="str"/>
      <x:c r="X392" s="7" t="str"/>
      <x:c r="Y392" s="13" t="d">
        <x:v>2026-10-25T12:00:00.000Z</x:v>
      </x:c>
      <x:c r="Z392" s="14" t="str"/>
      <x:c r="AA392" s="14" t="str">
        <x:v>http://127.0.0.1:8788/reference-dbb3e34c1e4800.html</x:v>
      </x:c>
      <x:c r="AB392" s="14" t="str">
        <x:v>http://127.0.0.1:8788/fiche-139.html</x:v>
      </x:c>
      <x:c r="AC392" s="7" t="str">
        <x:v>Obtenir la version, la configuration, les modes, les mesures et les informations réglementaires.</x:v>
      </x:c>
      <x:c r="AD392" s="7"/>
      <x:c r="AE392" s="7" t="str"/>
    </x:row>
    <x:row r="393" ht="54" customHeight="1">
      <x:c r="A393" s="7" t="str">
        <x:v>LZR-I100/I110</x:v>
      </x:c>
      <x:c r="B393" s="7" t="str">
        <x:v>ABEXO / AB TECNO</x:v>
      </x:c>
      <x:c r="C393" s="7" t="str">
        <x:v>ABEXO / AB TECNO</x:v>
      </x:c>
      <x:c r="D393" s="7" t="str">
        <x:v>LOW POWER SIGNAL / LZR-I100/I110</x:v>
      </x:c>
      <x:c r="E393" s="7" t="str">
        <x:v>Nature à préciser</x:v>
      </x:c>
      <x:c r="F393" s="7" t="str">
        <x:v>Périmètre à confirmer</x:v>
      </x:c>
      <x:c r="G393" s="7" t="str">
        <x:v>À vérifier</x:v>
      </x:c>
      <x:c r="H393" s="7" t="str"/>
      <x:c r="I393" s="7" t="str">
        <x:v>Mode, configuration et preuves énergétiques complètes non établis pour cette référence.</x:v>
      </x:c>
      <x:c r="J393" s="7" t="str"/>
      <x:c r="K393" s="15"/>
      <x:c r="L393" s="15" t="str"/>
      <x:c r="M393" s="15"/>
      <x:c r="N393" s="15"/>
      <x:c r="O393" s="15"/>
      <x:c r="P393" s="7" t="str"/>
      <x:c r="Q393" s="15"/>
      <x:c r="R393" s="7" t="str">
        <x:f>IF(AND(ISNUMBER(K393),ISNUMBER(Q393)),IF(K393&lt;=Q393,"Valeur ≤ seuil","Valeur &gt; seuil"),"")</x:f>
      </x:c>
      <x:c r="S393" s="15"/>
      <x:c r="T393" s="7" t="str">
        <x:f>IF(AND(ISNUMBER(K393),ISNUMBER(S393)),IF(K393&lt;=S393,"Valeur ≤ seuil","Valeur &gt; seuil"),"")</x:f>
      </x:c>
      <x:c r="U393" s="7"/>
      <x:c r="V393" s="7" t="str"/>
      <x:c r="W393" s="14" t="str"/>
      <x:c r="X393" s="7" t="str"/>
      <x:c r="Y393" s="13" t="d">
        <x:v>2026-10-25T12:00:00.000Z</x:v>
      </x:c>
      <x:c r="Z393" s="14" t="str"/>
      <x:c r="AA393" s="14" t="str">
        <x:v>http://127.0.0.1:8788/reference-eb473cac43e36c.html</x:v>
      </x:c>
      <x:c r="AB393" s="14" t="str">
        <x:v>http://127.0.0.1:8788/fiche-139.html</x:v>
      </x:c>
      <x:c r="AC393" s="7" t="str">
        <x:v>Obtenir la version, la configuration, les modes, les mesures et les informations réglementaires.</x:v>
      </x:c>
      <x:c r="AD393" s="7"/>
      <x:c r="AE393" s="7" t="str"/>
    </x:row>
    <x:row r="394" ht="54" customHeight="1">
      <x:c r="A394" s="7" t="str">
        <x:v>LZR-P110</x:v>
      </x:c>
      <x:c r="B394" s="7" t="str">
        <x:v>ABEXO / AB TECNO</x:v>
      </x:c>
      <x:c r="C394" s="7" t="str">
        <x:v>ABEXO / AB TECNO</x:v>
      </x:c>
      <x:c r="D394" s="7" t="str">
        <x:v>LZR-P110 / LZR-S600</x:v>
      </x:c>
      <x:c r="E394" s="7" t="str">
        <x:v>Nature à préciser</x:v>
      </x:c>
      <x:c r="F394" s="7" t="str">
        <x:v>Périmètre à confirmer</x:v>
      </x:c>
      <x:c r="G394" s="7" t="str">
        <x:v>À vérifier</x:v>
      </x:c>
      <x:c r="H394" s="7" t="str"/>
      <x:c r="I394" s="7" t="str">
        <x:v>Mode, configuration et preuves énergétiques complètes non établis pour cette référence.</x:v>
      </x:c>
      <x:c r="J394" s="7" t="str"/>
      <x:c r="K394" s="15"/>
      <x:c r="L394" s="15" t="str"/>
      <x:c r="M394" s="15"/>
      <x:c r="N394" s="15"/>
      <x:c r="O394" s="15"/>
      <x:c r="P394" s="7" t="str"/>
      <x:c r="Q394" s="15"/>
      <x:c r="R394" s="7" t="str">
        <x:f>IF(AND(ISNUMBER(K394),ISNUMBER(Q394)),IF(K394&lt;=Q394,"Valeur ≤ seuil","Valeur &gt; seuil"),"")</x:f>
      </x:c>
      <x:c r="S394" s="15"/>
      <x:c r="T394" s="7" t="str">
        <x:f>IF(AND(ISNUMBER(K394),ISNUMBER(S394)),IF(K394&lt;=S394,"Valeur ≤ seuil","Valeur &gt; seuil"),"")</x:f>
      </x:c>
      <x:c r="U394" s="7"/>
      <x:c r="V394" s="7" t="str"/>
      <x:c r="W394" s="14" t="str"/>
      <x:c r="X394" s="7" t="str"/>
      <x:c r="Y394" s="13" t="d">
        <x:v>2026-10-25T12:00:00.000Z</x:v>
      </x:c>
      <x:c r="Z394" s="14" t="str"/>
      <x:c r="AA394" s="14" t="str">
        <x:v>http://127.0.0.1:8788/reference-0998620d0a10bb.html</x:v>
      </x:c>
      <x:c r="AB394" s="14" t="str">
        <x:v>http://127.0.0.1:8788/fiche-140.html</x:v>
      </x:c>
      <x:c r="AC394" s="7" t="str">
        <x:v>Obtenir la version, la configuration, les modes, les mesures et les informations réglementaires.</x:v>
      </x:c>
      <x:c r="AD394" s="7"/>
      <x:c r="AE394" s="7" t="str"/>
    </x:row>
    <x:row r="395" ht="54" customHeight="1">
      <x:c r="A395" s="7" t="str">
        <x:v>LZR-S600</x:v>
      </x:c>
      <x:c r="B395" s="7" t="str">
        <x:v>ABEXO / AB TECNO</x:v>
      </x:c>
      <x:c r="C395" s="7" t="str">
        <x:v>ABEXO / AB TECNO</x:v>
      </x:c>
      <x:c r="D395" s="7" t="str">
        <x:v>LZR-P110 / LZR-S600</x:v>
      </x:c>
      <x:c r="E395" s="7" t="str">
        <x:v>Nature à préciser</x:v>
      </x:c>
      <x:c r="F395" s="7" t="str">
        <x:v>Périmètre à confirmer</x:v>
      </x:c>
      <x:c r="G395" s="7" t="str">
        <x:v>À vérifier</x:v>
      </x:c>
      <x:c r="H395" s="7" t="str"/>
      <x:c r="I395" s="7" t="str">
        <x:v>Mode, configuration et preuves énergétiques complètes non établis pour cette référence.</x:v>
      </x:c>
      <x:c r="J395" s="7" t="str"/>
      <x:c r="K395" s="15"/>
      <x:c r="L395" s="15" t="str"/>
      <x:c r="M395" s="15"/>
      <x:c r="N395" s="15"/>
      <x:c r="O395" s="15"/>
      <x:c r="P395" s="7" t="str"/>
      <x:c r="Q395" s="15"/>
      <x:c r="R395" s="7" t="str">
        <x:f>IF(AND(ISNUMBER(K395),ISNUMBER(Q395)),IF(K395&lt;=Q395,"Valeur ≤ seuil","Valeur &gt; seuil"),"")</x:f>
      </x:c>
      <x:c r="S395" s="15"/>
      <x:c r="T395" s="7" t="str">
        <x:f>IF(AND(ISNUMBER(K395),ISNUMBER(S395)),IF(K395&lt;=S395,"Valeur ≤ seuil","Valeur &gt; seuil"),"")</x:f>
      </x:c>
      <x:c r="U395" s="7"/>
      <x:c r="V395" s="7" t="str"/>
      <x:c r="W395" s="14" t="str"/>
      <x:c r="X395" s="7" t="str"/>
      <x:c r="Y395" s="13" t="d">
        <x:v>2026-10-25T12:00:00.000Z</x:v>
      </x:c>
      <x:c r="Z395" s="14" t="str"/>
      <x:c r="AA395" s="14" t="str">
        <x:v>http://127.0.0.1:8788/reference-43256e311cfb48.html</x:v>
      </x:c>
      <x:c r="AB395" s="14" t="str">
        <x:v>http://127.0.0.1:8788/fiche-140.html</x:v>
      </x:c>
      <x:c r="AC395" s="7" t="str">
        <x:v>Obtenir la version, la configuration, les modes, les mesures et les informations réglementaires.</x:v>
      </x:c>
      <x:c r="AD395" s="7"/>
      <x:c r="AE395" s="7" t="str"/>
    </x:row>
    <x:row r="396" ht="54" customHeight="1">
      <x:c r="A396" s="7" t="str">
        <x:v>MICRO P27</x:v>
      </x:c>
      <x:c r="B396" s="7" t="str">
        <x:v>ABEXO / AB TECNO</x:v>
      </x:c>
      <x:c r="C396" s="7" t="str">
        <x:v>ABEXO / AB TECNO</x:v>
      </x:c>
      <x:c r="D396" s="7" t="str">
        <x:v>MICRO P27 / P37B</x:v>
      </x:c>
      <x:c r="E396" s="7" t="str">
        <x:v>Nature à préciser</x:v>
      </x:c>
      <x:c r="F396" s="7" t="str">
        <x:v>Périmètre à confirmer</x:v>
      </x:c>
      <x:c r="G396" s="7" t="str">
        <x:v>À vérifier</x:v>
      </x:c>
      <x:c r="H396" s="7" t="str"/>
      <x:c r="I396" s="7" t="str">
        <x:v>Mode, configuration et preuves énergétiques complètes non établis pour cette référence.</x:v>
      </x:c>
      <x:c r="J396" s="7" t="str"/>
      <x:c r="K396" s="15"/>
      <x:c r="L396" s="15" t="str"/>
      <x:c r="M396" s="15"/>
      <x:c r="N396" s="15"/>
      <x:c r="O396" s="15"/>
      <x:c r="P396" s="7" t="str"/>
      <x:c r="Q396" s="15"/>
      <x:c r="R396" s="7" t="str">
        <x:f>IF(AND(ISNUMBER(K396),ISNUMBER(Q396)),IF(K396&lt;=Q396,"Valeur ≤ seuil","Valeur &gt; seuil"),"")</x:f>
      </x:c>
      <x:c r="S396" s="15"/>
      <x:c r="T396" s="7" t="str">
        <x:f>IF(AND(ISNUMBER(K396),ISNUMBER(S396)),IF(K396&lt;=S396,"Valeur ≤ seuil","Valeur &gt; seuil"),"")</x:f>
      </x:c>
      <x:c r="U396" s="7"/>
      <x:c r="V396" s="7" t="str"/>
      <x:c r="W396" s="14" t="str"/>
      <x:c r="X396" s="7" t="str"/>
      <x:c r="Y396" s="13" t="d">
        <x:v>2026-10-25T12:00:00.000Z</x:v>
      </x:c>
      <x:c r="Z396" s="14" t="str"/>
      <x:c r="AA396" s="14" t="str">
        <x:v>http://127.0.0.1:8788/reference-9f2cfcb838cd31.html</x:v>
      </x:c>
      <x:c r="AB396" s="14" t="str">
        <x:v>http://127.0.0.1:8788/fiche-141.html</x:v>
      </x:c>
      <x:c r="AC396" s="7" t="str">
        <x:v>Obtenir la version, la configuration, les modes, les mesures et les informations réglementaires.</x:v>
      </x:c>
      <x:c r="AD396" s="7"/>
      <x:c r="AE396" s="7" t="str"/>
    </x:row>
    <x:row r="397" ht="54" customHeight="1">
      <x:c r="A397" s="7" t="str">
        <x:v>P37B</x:v>
      </x:c>
      <x:c r="B397" s="7" t="str">
        <x:v>ABEXO / AB TECNO</x:v>
      </x:c>
      <x:c r="C397" s="7" t="str">
        <x:v>ABEXO / AB TECNO</x:v>
      </x:c>
      <x:c r="D397" s="7" t="str">
        <x:v>MICRO P27 / P37B</x:v>
      </x:c>
      <x:c r="E397" s="7" t="str">
        <x:v>Nature à préciser</x:v>
      </x:c>
      <x:c r="F397" s="7" t="str">
        <x:v>Périmètre à confirmer</x:v>
      </x:c>
      <x:c r="G397" s="7" t="str">
        <x:v>À vérifier</x:v>
      </x:c>
      <x:c r="H397" s="7" t="str"/>
      <x:c r="I397" s="7" t="str">
        <x:v>Mode, configuration et preuves énergétiques complètes non établis pour cette référence.</x:v>
      </x:c>
      <x:c r="J397" s="7" t="str"/>
      <x:c r="K397" s="15"/>
      <x:c r="L397" s="15" t="str"/>
      <x:c r="M397" s="15"/>
      <x:c r="N397" s="15"/>
      <x:c r="O397" s="15"/>
      <x:c r="P397" s="7" t="str"/>
      <x:c r="Q397" s="15"/>
      <x:c r="R397" s="7" t="str">
        <x:f>IF(AND(ISNUMBER(K397),ISNUMBER(Q397)),IF(K397&lt;=Q397,"Valeur ≤ seuil","Valeur &gt; seuil"),"")</x:f>
      </x:c>
      <x:c r="S397" s="15"/>
      <x:c r="T397" s="7" t="str">
        <x:f>IF(AND(ISNUMBER(K397),ISNUMBER(S397)),IF(K397&lt;=S397,"Valeur ≤ seuil","Valeur &gt; seuil"),"")</x:f>
      </x:c>
      <x:c r="U397" s="7"/>
      <x:c r="V397" s="7" t="str"/>
      <x:c r="W397" s="14" t="str"/>
      <x:c r="X397" s="7" t="str"/>
      <x:c r="Y397" s="13" t="d">
        <x:v>2026-10-25T12:00:00.000Z</x:v>
      </x:c>
      <x:c r="Z397" s="14" t="str"/>
      <x:c r="AA397" s="14" t="str">
        <x:v>http://127.0.0.1:8788/reference-d17604db6b6d51.html</x:v>
      </x:c>
      <x:c r="AB397" s="14" t="str">
        <x:v>http://127.0.0.1:8788/fiche-141.html</x:v>
      </x:c>
      <x:c r="AC397" s="7" t="str">
        <x:v>Obtenir la version, la configuration, les modes, les mesures et les informations réglementaires.</x:v>
      </x:c>
      <x:c r="AD397" s="7"/>
      <x:c r="AE397" s="7" t="str"/>
    </x:row>
    <x:row r="398" ht="54" customHeight="1">
      <x:c r="A398" s="7" t="str">
        <x:v>P41</x:v>
      </x:c>
      <x:c r="B398" s="7" t="str">
        <x:v>ABEXO / AB TECNO</x:v>
      </x:c>
      <x:c r="C398" s="7" t="str">
        <x:v>ABEXO / AB TECNO</x:v>
      </x:c>
      <x:c r="D398" s="7" t="str">
        <x:v>P41 / REFLEX</x:v>
      </x:c>
      <x:c r="E398" s="7" t="str">
        <x:v>Nature à préciser</x:v>
      </x:c>
      <x:c r="F398" s="7" t="str">
        <x:v>Périmètre à confirmer</x:v>
      </x:c>
      <x:c r="G398" s="7" t="str">
        <x:v>À vérifier</x:v>
      </x:c>
      <x:c r="H398" s="7" t="str"/>
      <x:c r="I398" s="7" t="str">
        <x:v>Mode, configuration et preuves énergétiques complètes non établis pour cette référence.</x:v>
      </x:c>
      <x:c r="J398" s="7" t="str"/>
      <x:c r="K398" s="15"/>
      <x:c r="L398" s="15" t="str"/>
      <x:c r="M398" s="15"/>
      <x:c r="N398" s="15"/>
      <x:c r="O398" s="15"/>
      <x:c r="P398" s="7" t="str"/>
      <x:c r="Q398" s="15"/>
      <x:c r="R398" s="7" t="str">
        <x:f>IF(AND(ISNUMBER(K398),ISNUMBER(Q398)),IF(K398&lt;=Q398,"Valeur ≤ seuil","Valeur &gt; seuil"),"")</x:f>
      </x:c>
      <x:c r="S398" s="15"/>
      <x:c r="T398" s="7" t="str">
        <x:f>IF(AND(ISNUMBER(K398),ISNUMBER(S398)),IF(K398&lt;=S398,"Valeur ≤ seuil","Valeur &gt; seuil"),"")</x:f>
      </x:c>
      <x:c r="U398" s="7"/>
      <x:c r="V398" s="7" t="str"/>
      <x:c r="W398" s="14" t="str"/>
      <x:c r="X398" s="7" t="str"/>
      <x:c r="Y398" s="13" t="d">
        <x:v>2026-10-25T12:00:00.000Z</x:v>
      </x:c>
      <x:c r="Z398" s="14" t="str"/>
      <x:c r="AA398" s="14" t="str">
        <x:v>http://127.0.0.1:8788/reference-05af07b58a4e5b.html</x:v>
      </x:c>
      <x:c r="AB398" s="14" t="str">
        <x:v>http://127.0.0.1:8788/fiche-142.html</x:v>
      </x:c>
      <x:c r="AC398" s="7" t="str">
        <x:v>Obtenir la version, la configuration, les modes, les mesures et les informations réglementaires.</x:v>
      </x:c>
      <x:c r="AD398" s="7"/>
      <x:c r="AE398" s="7" t="str"/>
    </x:row>
    <x:row r="399" ht="54" customHeight="1">
      <x:c r="A399" s="7" t="str">
        <x:v>REFLEX</x:v>
      </x:c>
      <x:c r="B399" s="7" t="str">
        <x:v>ABEXO / AB TECNO</x:v>
      </x:c>
      <x:c r="C399" s="7" t="str">
        <x:v>ABEXO / AB TECNO</x:v>
      </x:c>
      <x:c r="D399" s="7" t="str">
        <x:v>P41 / REFLEX</x:v>
      </x:c>
      <x:c r="E399" s="7" t="str">
        <x:v>Nature à préciser</x:v>
      </x:c>
      <x:c r="F399" s="7" t="str">
        <x:v>Périmètre à confirmer</x:v>
      </x:c>
      <x:c r="G399" s="7" t="str">
        <x:v>À vérifier</x:v>
      </x:c>
      <x:c r="H399" s="7" t="str"/>
      <x:c r="I399" s="7" t="str">
        <x:v>Mode, configuration et preuves énergétiques complètes non établis pour cette référence.</x:v>
      </x:c>
      <x:c r="J399" s="7" t="str"/>
      <x:c r="K399" s="15"/>
      <x:c r="L399" s="15" t="str"/>
      <x:c r="M399" s="15"/>
      <x:c r="N399" s="15"/>
      <x:c r="O399" s="15"/>
      <x:c r="P399" s="7" t="str"/>
      <x:c r="Q399" s="15"/>
      <x:c r="R399" s="7" t="str">
        <x:f>IF(AND(ISNUMBER(K399),ISNUMBER(Q399)),IF(K399&lt;=Q399,"Valeur ≤ seuil","Valeur &gt; seuil"),"")</x:f>
      </x:c>
      <x:c r="S399" s="15"/>
      <x:c r="T399" s="7" t="str">
        <x:f>IF(AND(ISNUMBER(K399),ISNUMBER(S399)),IF(K399&lt;=S399,"Valeur ≤ seuil","Valeur &gt; seuil"),"")</x:f>
      </x:c>
      <x:c r="U399" s="7"/>
      <x:c r="V399" s="7" t="str"/>
      <x:c r="W399" s="14" t="str"/>
      <x:c r="X399" s="7" t="str"/>
      <x:c r="Y399" s="13" t="d">
        <x:v>2026-10-25T12:00:00.000Z</x:v>
      </x:c>
      <x:c r="Z399" s="14" t="str"/>
      <x:c r="AA399" s="14" t="str">
        <x:v>http://127.0.0.1:8788/reference-e67c5b0b2f3c0f.html</x:v>
      </x:c>
      <x:c r="AB399" s="14" t="str">
        <x:v>http://127.0.0.1:8788/fiche-142.html</x:v>
      </x:c>
      <x:c r="AC399" s="7" t="str">
        <x:v>Obtenir la version, la configuration, les modes, les mesures et les informations réglementaires.</x:v>
      </x:c>
      <x:c r="AD399" s="7"/>
      <x:c r="AE399" s="7" t="str"/>
    </x:row>
    <x:row r="400" ht="54" customHeight="1">
      <x:c r="A400" s="7" t="str">
        <x:v>SPK</x:v>
      </x:c>
      <x:c r="B400" s="7" t="str">
        <x:v>ABEXO / AB TECNO</x:v>
      </x:c>
      <x:c r="C400" s="7" t="str">
        <x:v>ABEXO / AB TECNO</x:v>
      </x:c>
      <x:c r="D400" s="7" t="str">
        <x:v>SPK / SW50</x:v>
      </x:c>
      <x:c r="E400" s="7" t="str">
        <x:v>Nature à préciser</x:v>
      </x:c>
      <x:c r="F400" s="7" t="str">
        <x:v>Périmètre à confirmer</x:v>
      </x:c>
      <x:c r="G400" s="7" t="str">
        <x:v>À vérifier</x:v>
      </x:c>
      <x:c r="H400" s="7" t="str"/>
      <x:c r="I400" s="7" t="str">
        <x:v>Mode, configuration et preuves énergétiques complètes non établis pour cette référence.</x:v>
      </x:c>
      <x:c r="J400" s="7" t="str"/>
      <x:c r="K400" s="15"/>
      <x:c r="L400" s="15" t="str"/>
      <x:c r="M400" s="15"/>
      <x:c r="N400" s="15"/>
      <x:c r="O400" s="15"/>
      <x:c r="P400" s="7" t="str"/>
      <x:c r="Q400" s="15"/>
      <x:c r="R400" s="7" t="str">
        <x:f>IF(AND(ISNUMBER(K400),ISNUMBER(Q400)),IF(K400&lt;=Q400,"Valeur ≤ seuil","Valeur &gt; seuil"),"")</x:f>
      </x:c>
      <x:c r="S400" s="15"/>
      <x:c r="T400" s="7" t="str">
        <x:f>IF(AND(ISNUMBER(K400),ISNUMBER(S400)),IF(K400&lt;=S400,"Valeur ≤ seuil","Valeur &gt; seuil"),"")</x:f>
      </x:c>
      <x:c r="U400" s="7"/>
      <x:c r="V400" s="7" t="str"/>
      <x:c r="W400" s="14" t="str"/>
      <x:c r="X400" s="7" t="str"/>
      <x:c r="Y400" s="13" t="d">
        <x:v>2026-10-25T12:00:00.000Z</x:v>
      </x:c>
      <x:c r="Z400" s="14" t="str"/>
      <x:c r="AA400" s="14" t="str">
        <x:v>http://127.0.0.1:8788/reference-bb48d4194e5639.html</x:v>
      </x:c>
      <x:c r="AB400" s="14" t="str">
        <x:v>http://127.0.0.1:8788/fiche-143.html</x:v>
      </x:c>
      <x:c r="AC400" s="7" t="str">
        <x:v>Obtenir la version, la configuration, les modes, les mesures et les informations réglementaires.</x:v>
      </x:c>
      <x:c r="AD400" s="7"/>
      <x:c r="AE400" s="7" t="str"/>
    </x:row>
    <x:row r="401" ht="54" customHeight="1">
      <x:c r="A401" s="7" t="str">
        <x:v>SW50</x:v>
      </x:c>
      <x:c r="B401" s="7" t="str">
        <x:v>ABEXO / AB TECNO</x:v>
      </x:c>
      <x:c r="C401" s="7" t="str">
        <x:v>ABEXO / AB TECNO</x:v>
      </x:c>
      <x:c r="D401" s="7" t="str">
        <x:v>SPK / SW50</x:v>
      </x:c>
      <x:c r="E401" s="7" t="str">
        <x:v>Nature à préciser</x:v>
      </x:c>
      <x:c r="F401" s="7" t="str">
        <x:v>Périmètre à confirmer</x:v>
      </x:c>
      <x:c r="G401" s="7" t="str">
        <x:v>À vérifier</x:v>
      </x:c>
      <x:c r="H401" s="7" t="str"/>
      <x:c r="I401" s="7" t="str">
        <x:v>Mode, configuration et preuves énergétiques complètes non établis pour cette référence.</x:v>
      </x:c>
      <x:c r="J401" s="7" t="str"/>
      <x:c r="K401" s="15"/>
      <x:c r="L401" s="15" t="str"/>
      <x:c r="M401" s="15"/>
      <x:c r="N401" s="15"/>
      <x:c r="O401" s="15"/>
      <x:c r="P401" s="7" t="str"/>
      <x:c r="Q401" s="15"/>
      <x:c r="R401" s="7" t="str">
        <x:f>IF(AND(ISNUMBER(K401),ISNUMBER(Q401)),IF(K401&lt;=Q401,"Valeur ≤ seuil","Valeur &gt; seuil"),"")</x:f>
      </x:c>
      <x:c r="S401" s="15"/>
      <x:c r="T401" s="7" t="str">
        <x:f>IF(AND(ISNUMBER(K401),ISNUMBER(S401)),IF(K401&lt;=S401,"Valeur ≤ seuil","Valeur &gt; seuil"),"")</x:f>
      </x:c>
      <x:c r="U401" s="7"/>
      <x:c r="V401" s="7" t="str"/>
      <x:c r="W401" s="14" t="str"/>
      <x:c r="X401" s="7" t="str"/>
      <x:c r="Y401" s="13" t="d">
        <x:v>2026-10-25T12:00:00.000Z</x:v>
      </x:c>
      <x:c r="Z401" s="14" t="str"/>
      <x:c r="AA401" s="14" t="str">
        <x:v>http://127.0.0.1:8788/reference-36f79d4f6e736d.html</x:v>
      </x:c>
      <x:c r="AB401" s="14" t="str">
        <x:v>http://127.0.0.1:8788/fiche-143.html</x:v>
      </x:c>
      <x:c r="AC401" s="7" t="str">
        <x:v>Obtenir la version, la configuration, les modes, les mesures et les informations réglementaires.</x:v>
      </x:c>
      <x:c r="AD401" s="7"/>
      <x:c r="AE401" s="7" t="str"/>
    </x:row>
    <x:row r="402" ht="54" customHeight="1">
      <x:c r="A402" s="7" t="str">
        <x:v>BATTERIE</x:v>
      </x:c>
      <x:c r="B402" s="7" t="str">
        <x:v>ABEXO / AB TECNO</x:v>
      </x:c>
      <x:c r="C402" s="7" t="str">
        <x:v>ABEXO / AB TECNO</x:v>
      </x:c>
      <x:c r="D402" s="7" t="str">
        <x:v>WS-SIGNAL 15 / BATTERIE</x:v>
      </x:c>
      <x:c r="E402" s="7" t="str">
        <x:v>Composant électronique ou sensible</x:v>
      </x:c>
      <x:c r="F402" s="7" t="str">
        <x:v>Composant à évaluer dans l’ensemble</x:v>
      </x:c>
      <x:c r="G402" s="7" t="str">
        <x:v>À vérifier</x:v>
      </x:c>
      <x:c r="H402" s="7" t="str"/>
      <x:c r="I402" s="7" t="str">
        <x:v>La fiche de ce composant ne documente pas les modes de la motorisation complète.</x:v>
      </x:c>
      <x:c r="J402" s="7" t="str"/>
      <x:c r="K402" s="15"/>
      <x:c r="L402" s="15" t="str"/>
      <x:c r="M402" s="15"/>
      <x:c r="N402" s="15"/>
      <x:c r="O402" s="15"/>
      <x:c r="P402" s="7" t="str"/>
      <x:c r="Q402" s="15"/>
      <x:c r="R402" s="7" t="str">
        <x:f>IF(AND(ISNUMBER(K402),ISNUMBER(Q402)),IF(K402&lt;=Q402,"Valeur ≤ seuil","Valeur &gt; seuil"),"")</x:f>
      </x:c>
      <x:c r="S402" s="15"/>
      <x:c r="T402" s="7" t="str">
        <x:f>IF(AND(ISNUMBER(K402),ISNUMBER(S402)),IF(K402&lt;=S402,"Valeur ≤ seuil","Valeur &gt; seuil"),"")</x:f>
      </x:c>
      <x:c r="U402" s="7"/>
      <x:c r="V402" s="7" t="str"/>
      <x:c r="W402" s="14" t="str"/>
      <x:c r="X402" s="7" t="str"/>
      <x:c r="Y402" s="13" t="d">
        <x:v>2026-10-25T12:00:00.000Z</x:v>
      </x:c>
      <x:c r="Z402" s="14" t="str"/>
      <x:c r="AA402" s="14" t="str">
        <x:v>http://127.0.0.1:8788/reference-c8e3c236a74169.html</x:v>
      </x:c>
      <x:c r="AB402" s="14" t="str">
        <x:v>http://127.0.0.1:8788/fiche-144.html</x:v>
      </x:c>
      <x:c r="AC402" s="7" t="str">
        <x:v>Obtenir la version, la configuration, les modes, les mesures et les informations réglementaires.</x:v>
      </x:c>
      <x:c r="AD402" s="7"/>
      <x:c r="AE402" s="7" t="str"/>
    </x:row>
    <x:row r="403" ht="54" customHeight="1">
      <x:c r="A403" s="7" t="str">
        <x:v>WS-SIGNAL 15</x:v>
      </x:c>
      <x:c r="B403" s="7" t="str">
        <x:v>ABEXO / AB TECNO</x:v>
      </x:c>
      <x:c r="C403" s="7" t="str">
        <x:v>ABEXO / AB TECNO</x:v>
      </x:c>
      <x:c r="D403" s="7" t="str">
        <x:v>WS-SIGNAL 15 / BATTERIE</x:v>
      </x:c>
      <x:c r="E403" s="7" t="str">
        <x:v>Composant électronique ou sensible</x:v>
      </x:c>
      <x:c r="F403" s="7" t="str">
        <x:v>Composant à évaluer dans l’ensemble</x:v>
      </x:c>
      <x:c r="G403" s="7" t="str">
        <x:v>À vérifier</x:v>
      </x:c>
      <x:c r="H403" s="7" t="str"/>
      <x:c r="I403" s="7" t="str">
        <x:v>La fiche de ce composant ne documente pas les modes de la motorisation complète.</x:v>
      </x:c>
      <x:c r="J403" s="7" t="str"/>
      <x:c r="K403" s="15"/>
      <x:c r="L403" s="15" t="str"/>
      <x:c r="M403" s="15"/>
      <x:c r="N403" s="15"/>
      <x:c r="O403" s="15"/>
      <x:c r="P403" s="7" t="str"/>
      <x:c r="Q403" s="15"/>
      <x:c r="R403" s="7" t="str">
        <x:f>IF(AND(ISNUMBER(K403),ISNUMBER(Q403)),IF(K403&lt;=Q403,"Valeur ≤ seuil","Valeur &gt; seuil"),"")</x:f>
      </x:c>
      <x:c r="S403" s="15"/>
      <x:c r="T403" s="7" t="str">
        <x:f>IF(AND(ISNUMBER(K403),ISNUMBER(S403)),IF(K403&lt;=S403,"Valeur ≤ seuil","Valeur &gt; seuil"),"")</x:f>
      </x:c>
      <x:c r="U403" s="7"/>
      <x:c r="V403" s="7" t="str"/>
      <x:c r="W403" s="14" t="str"/>
      <x:c r="X403" s="7" t="str"/>
      <x:c r="Y403" s="13" t="d">
        <x:v>2026-10-25T12:00:00.000Z</x:v>
      </x:c>
      <x:c r="Z403" s="14" t="str"/>
      <x:c r="AA403" s="14" t="str">
        <x:v>http://127.0.0.1:8788/reference-f4976d1c0f3fe4.html</x:v>
      </x:c>
      <x:c r="AB403" s="14" t="str">
        <x:v>http://127.0.0.1:8788/fiche-144.html</x:v>
      </x:c>
      <x:c r="AC403" s="7" t="str">
        <x:v>Obtenir la version, la configuration, les modes, les mesures et les informations réglementaires.</x:v>
      </x:c>
      <x:c r="AD403" s="7"/>
      <x:c r="AE403" s="7" t="str"/>
    </x:row>
    <x:row r="404" ht="54" customHeight="1">
      <x:c r="A404" s="7" t="str">
        <x:v>BOXX</x:v>
      </x:c>
      <x:c r="B404" s="7" t="str">
        <x:v>ABEXO / AB TECNO</x:v>
      </x:c>
      <x:c r="C404" s="7" t="str">
        <x:v>ABEXO / AB TECNO</x:v>
      </x:c>
      <x:c r="D404" s="7" t="str">
        <x:v>BOXX / COL</x:v>
      </x:c>
      <x:c r="E404" s="7" t="str">
        <x:v>Nature à préciser</x:v>
      </x:c>
      <x:c r="F404" s="7" t="str">
        <x:v>Périmètre à confirmer</x:v>
      </x:c>
      <x:c r="G404" s="7" t="str">
        <x:v>À vérifier</x:v>
      </x:c>
      <x:c r="H404" s="7" t="str"/>
      <x:c r="I404" s="7" t="str">
        <x:v>Mode, configuration et preuves énergétiques complètes non établis pour cette référence.</x:v>
      </x:c>
      <x:c r="J404" s="7" t="str"/>
      <x:c r="K404" s="15"/>
      <x:c r="L404" s="15" t="str"/>
      <x:c r="M404" s="15"/>
      <x:c r="N404" s="15"/>
      <x:c r="O404" s="15"/>
      <x:c r="P404" s="7" t="str"/>
      <x:c r="Q404" s="15"/>
      <x:c r="R404" s="7" t="str">
        <x:f>IF(AND(ISNUMBER(K404),ISNUMBER(Q404)),IF(K404&lt;=Q404,"Valeur ≤ seuil","Valeur &gt; seuil"),"")</x:f>
      </x:c>
      <x:c r="S404" s="15"/>
      <x:c r="T404" s="7" t="str">
        <x:f>IF(AND(ISNUMBER(K404),ISNUMBER(S404)),IF(K404&lt;=S404,"Valeur ≤ seuil","Valeur &gt; seuil"),"")</x:f>
      </x:c>
      <x:c r="U404" s="7"/>
      <x:c r="V404" s="7" t="str"/>
      <x:c r="W404" s="14" t="str"/>
      <x:c r="X404" s="7" t="str"/>
      <x:c r="Y404" s="13" t="d">
        <x:v>2026-10-25T12:00:00.000Z</x:v>
      </x:c>
      <x:c r="Z404" s="14" t="str"/>
      <x:c r="AA404" s="14" t="str">
        <x:v>http://127.0.0.1:8788/reference-36dc2b1d13b4bf.html</x:v>
      </x:c>
      <x:c r="AB404" s="14" t="str">
        <x:v>http://127.0.0.1:8788/fiche-145.html</x:v>
      </x:c>
      <x:c r="AC404" s="7" t="str">
        <x:v>Obtenir la version, la configuration, les modes, les mesures et les informations réglementaires.</x:v>
      </x:c>
      <x:c r="AD404" s="7"/>
      <x:c r="AE404" s="7" t="str"/>
    </x:row>
    <x:row r="405" ht="54" customHeight="1">
      <x:c r="A405" s="7" t="str">
        <x:v>COL</x:v>
      </x:c>
      <x:c r="B405" s="7" t="str">
        <x:v>ABEXO / AB TECNO</x:v>
      </x:c>
      <x:c r="C405" s="7" t="str">
        <x:v>ABEXO / AB TECNO</x:v>
      </x:c>
      <x:c r="D405" s="7" t="str">
        <x:v>BOXX / COL</x:v>
      </x:c>
      <x:c r="E405" s="7" t="str">
        <x:v>Nature à préciser</x:v>
      </x:c>
      <x:c r="F405" s="7" t="str">
        <x:v>Périmètre à confirmer</x:v>
      </x:c>
      <x:c r="G405" s="7" t="str">
        <x:v>À vérifier</x:v>
      </x:c>
      <x:c r="H405" s="7" t="str"/>
      <x:c r="I405" s="7" t="str">
        <x:v>Mode, configuration et preuves énergétiques complètes non établis pour cette référence.</x:v>
      </x:c>
      <x:c r="J405" s="7" t="str"/>
      <x:c r="K405" s="15"/>
      <x:c r="L405" s="15" t="str"/>
      <x:c r="M405" s="15"/>
      <x:c r="N405" s="15"/>
      <x:c r="O405" s="15"/>
      <x:c r="P405" s="7" t="str"/>
      <x:c r="Q405" s="15"/>
      <x:c r="R405" s="7" t="str">
        <x:f>IF(AND(ISNUMBER(K405),ISNUMBER(Q405)),IF(K405&lt;=Q405,"Valeur ≤ seuil","Valeur &gt; seuil"),"")</x:f>
      </x:c>
      <x:c r="S405" s="15"/>
      <x:c r="T405" s="7" t="str">
        <x:f>IF(AND(ISNUMBER(K405),ISNUMBER(S405)),IF(K405&lt;=S405,"Valeur ≤ seuil","Valeur &gt; seuil"),"")</x:f>
      </x:c>
      <x:c r="U405" s="7"/>
      <x:c r="V405" s="7" t="str"/>
      <x:c r="W405" s="14" t="str"/>
      <x:c r="X405" s="7" t="str"/>
      <x:c r="Y405" s="13" t="d">
        <x:v>2026-10-25T12:00:00.000Z</x:v>
      </x:c>
      <x:c r="Z405" s="14" t="str"/>
      <x:c r="AA405" s="14" t="str">
        <x:v>http://127.0.0.1:8788/reference-95c053ab5ac2f7.html</x:v>
      </x:c>
      <x:c r="AB405" s="14" t="str">
        <x:v>http://127.0.0.1:8788/fiche-145.html</x:v>
      </x:c>
      <x:c r="AC405" s="7" t="str">
        <x:v>Obtenir la version, la configuration, les modes, les mesures et les informations réglementaires.</x:v>
      </x:c>
      <x:c r="AD405" s="7"/>
      <x:c r="AE405" s="7" t="str"/>
    </x:row>
    <x:row r="406" ht="54" customHeight="1">
      <x:c r="A406" s="7" t="str">
        <x:v>COLONNES UNIVERSELLES LIGNE DORICA</x:v>
      </x:c>
      <x:c r="B406" s="7" t="str">
        <x:v>ABEXO / AB TECNO</x:v>
      </x:c>
      <x:c r="C406" s="7" t="str">
        <x:v>ABEXO / AB TECNO</x:v>
      </x:c>
      <x:c r="D406" s="7" t="str">
        <x:v>COLONNES UNIVERSELLES LIGNE DORICA / CONTROLGIR</x:v>
      </x:c>
      <x:c r="E406" s="7" t="str">
        <x:v>Nature à préciser</x:v>
      </x:c>
      <x:c r="F406" s="7" t="str">
        <x:v>Périmètre à confirmer</x:v>
      </x:c>
      <x:c r="G406" s="7" t="str">
        <x:v>À vérifier</x:v>
      </x:c>
      <x:c r="H406" s="7" t="str"/>
      <x:c r="I406" s="7" t="str">
        <x:v>Mode, configuration et preuves énergétiques complètes non établis pour cette référence.</x:v>
      </x:c>
      <x:c r="J406" s="7" t="str"/>
      <x:c r="K406" s="15"/>
      <x:c r="L406" s="15" t="str"/>
      <x:c r="M406" s="15"/>
      <x:c r="N406" s="15"/>
      <x:c r="O406" s="15"/>
      <x:c r="P406" s="7" t="str"/>
      <x:c r="Q406" s="15"/>
      <x:c r="R406" s="7" t="str">
        <x:f>IF(AND(ISNUMBER(K406),ISNUMBER(Q406)),IF(K406&lt;=Q406,"Valeur ≤ seuil","Valeur &gt; seuil"),"")</x:f>
      </x:c>
      <x:c r="S406" s="15"/>
      <x:c r="T406" s="7" t="str">
        <x:f>IF(AND(ISNUMBER(K406),ISNUMBER(S406)),IF(K406&lt;=S406,"Valeur ≤ seuil","Valeur &gt; seuil"),"")</x:f>
      </x:c>
      <x:c r="U406" s="7"/>
      <x:c r="V406" s="7" t="str"/>
      <x:c r="W406" s="14" t="str"/>
      <x:c r="X406" s="7" t="str"/>
      <x:c r="Y406" s="13" t="d">
        <x:v>2026-10-25T12:00:00.000Z</x:v>
      </x:c>
      <x:c r="Z406" s="14" t="str"/>
      <x:c r="AA406" s="14" t="str">
        <x:v>http://127.0.0.1:8788/reference-68cbd7f1e78c07.html</x:v>
      </x:c>
      <x:c r="AB406" s="14" t="str">
        <x:v>http://127.0.0.1:8788/fiche-146.html</x:v>
      </x:c>
      <x:c r="AC406" s="7" t="str">
        <x:v>Obtenir la version, la configuration, les modes, les mesures et les informations réglementaires.</x:v>
      </x:c>
      <x:c r="AD406" s="7"/>
      <x:c r="AE406" s="7" t="str"/>
    </x:row>
    <x:row r="407" ht="54" customHeight="1">
      <x:c r="A407" s="7" t="str">
        <x:v>CONTROLGIR</x:v>
      </x:c>
      <x:c r="B407" s="7" t="str">
        <x:v>ABEXO / AB TECNO</x:v>
      </x:c>
      <x:c r="C407" s="7" t="str">
        <x:v>ABEXO / AB TECNO</x:v>
      </x:c>
      <x:c r="D407" s="7" t="str">
        <x:v>COLONNES UNIVERSELLES LIGNE DORICA / CONTROLGIR</x:v>
      </x:c>
      <x:c r="E407" s="7" t="str">
        <x:v>Nature à préciser</x:v>
      </x:c>
      <x:c r="F407" s="7" t="str">
        <x:v>Périmètre à confirmer</x:v>
      </x:c>
      <x:c r="G407" s="7" t="str">
        <x:v>À vérifier</x:v>
      </x:c>
      <x:c r="H407" s="7" t="str"/>
      <x:c r="I407" s="7" t="str">
        <x:v>Mode, configuration et preuves énergétiques complètes non établis pour cette référence.</x:v>
      </x:c>
      <x:c r="J407" s="7" t="str"/>
      <x:c r="K407" s="15"/>
      <x:c r="L407" s="15" t="str"/>
      <x:c r="M407" s="15"/>
      <x:c r="N407" s="15"/>
      <x:c r="O407" s="15"/>
      <x:c r="P407" s="7" t="str"/>
      <x:c r="Q407" s="15"/>
      <x:c r="R407" s="7" t="str">
        <x:f>IF(AND(ISNUMBER(K407),ISNUMBER(Q407)),IF(K407&lt;=Q407,"Valeur ≤ seuil","Valeur &gt; seuil"),"")</x:f>
      </x:c>
      <x:c r="S407" s="15"/>
      <x:c r="T407" s="7" t="str">
        <x:f>IF(AND(ISNUMBER(K407),ISNUMBER(S407)),IF(K407&lt;=S407,"Valeur ≤ seuil","Valeur &gt; seuil"),"")</x:f>
      </x:c>
      <x:c r="U407" s="7"/>
      <x:c r="V407" s="7" t="str"/>
      <x:c r="W407" s="14" t="str"/>
      <x:c r="X407" s="7" t="str"/>
      <x:c r="Y407" s="13" t="d">
        <x:v>2026-10-25T12:00:00.000Z</x:v>
      </x:c>
      <x:c r="Z407" s="14" t="str"/>
      <x:c r="AA407" s="14" t="str">
        <x:v>http://127.0.0.1:8788/reference-b60b666593f0d2.html</x:v>
      </x:c>
      <x:c r="AB407" s="14" t="str">
        <x:v>http://127.0.0.1:8788/fiche-146.html</x:v>
      </x:c>
      <x:c r="AC407" s="7" t="str">
        <x:v>Obtenir la version, la configuration, les modes, les mesures et les informations réglementaires.</x:v>
      </x:c>
      <x:c r="AD407" s="7"/>
      <x:c r="AE407" s="7" t="str"/>
    </x:row>
    <x:row r="408" ht="54" customHeight="1">
      <x:c r="A408" s="7" t="str">
        <x:v>CRÉMALLIÈRES M4</x:v>
      </x:c>
      <x:c r="B408" s="7" t="str">
        <x:v>ABEXO / AB TECNO</x:v>
      </x:c>
      <x:c r="C408" s="7" t="str">
        <x:v>ABEXO / AB TECNO</x:v>
      </x:c>
      <x:c r="D408" s="7" t="str">
        <x:v>CRÉMALLIÈRES M4 / EASY UNLOCK</x:v>
      </x:c>
      <x:c r="E408" s="7" t="str">
        <x:v>Nature à préciser</x:v>
      </x:c>
      <x:c r="F408" s="7" t="str">
        <x:v>Périmètre à confirmer</x:v>
      </x:c>
      <x:c r="G408" s="7" t="str">
        <x:v>À vérifier</x:v>
      </x:c>
      <x:c r="H408" s="7" t="str"/>
      <x:c r="I408" s="7" t="str">
        <x:v>Mode, configuration et preuves énergétiques complètes non établis pour cette référence.</x:v>
      </x:c>
      <x:c r="J408" s="7" t="str"/>
      <x:c r="K408" s="15"/>
      <x:c r="L408" s="15" t="str"/>
      <x:c r="M408" s="15"/>
      <x:c r="N408" s="15"/>
      <x:c r="O408" s="15"/>
      <x:c r="P408" s="7" t="str"/>
      <x:c r="Q408" s="15"/>
      <x:c r="R408" s="7" t="str">
        <x:f>IF(AND(ISNUMBER(K408),ISNUMBER(Q408)),IF(K408&lt;=Q408,"Valeur ≤ seuil","Valeur &gt; seuil"),"")</x:f>
      </x:c>
      <x:c r="S408" s="15"/>
      <x:c r="T408" s="7" t="str">
        <x:f>IF(AND(ISNUMBER(K408),ISNUMBER(S408)),IF(K408&lt;=S408,"Valeur ≤ seuil","Valeur &gt; seuil"),"")</x:f>
      </x:c>
      <x:c r="U408" s="7"/>
      <x:c r="V408" s="7" t="str"/>
      <x:c r="W408" s="14" t="str"/>
      <x:c r="X408" s="7" t="str"/>
      <x:c r="Y408" s="13" t="d">
        <x:v>2026-10-25T12:00:00.000Z</x:v>
      </x:c>
      <x:c r="Z408" s="14" t="str"/>
      <x:c r="AA408" s="14" t="str">
        <x:v>http://127.0.0.1:8788/reference-887ebbe867635d.html</x:v>
      </x:c>
      <x:c r="AB408" s="14" t="str">
        <x:v>http://127.0.0.1:8788/fiche-147.html</x:v>
      </x:c>
      <x:c r="AC408" s="7" t="str">
        <x:v>Obtenir la version, la configuration, les modes, les mesures et les informations réglementaires.</x:v>
      </x:c>
      <x:c r="AD408" s="7"/>
      <x:c r="AE408" s="7" t="str"/>
    </x:row>
    <x:row r="409" ht="54" customHeight="1">
      <x:c r="A409" s="7" t="str">
        <x:v>EASY UNLOCK</x:v>
      </x:c>
      <x:c r="B409" s="7" t="str">
        <x:v>ABEXO / AB TECNO</x:v>
      </x:c>
      <x:c r="C409" s="7" t="str">
        <x:v>ABEXO / AB TECNO</x:v>
      </x:c>
      <x:c r="D409" s="7" t="str">
        <x:v>CRÉMALLIÈRES M4 / EASY UNLOCK</x:v>
      </x:c>
      <x:c r="E409" s="7" t="str">
        <x:v>Nature à préciser</x:v>
      </x:c>
      <x:c r="F409" s="7" t="str">
        <x:v>Périmètre à confirmer</x:v>
      </x:c>
      <x:c r="G409" s="7" t="str">
        <x:v>À vérifier</x:v>
      </x:c>
      <x:c r="H409" s="7" t="str"/>
      <x:c r="I409" s="7" t="str">
        <x:v>Mode, configuration et preuves énergétiques complètes non établis pour cette référence.</x:v>
      </x:c>
      <x:c r="J409" s="7" t="str"/>
      <x:c r="K409" s="15"/>
      <x:c r="L409" s="15" t="str"/>
      <x:c r="M409" s="15"/>
      <x:c r="N409" s="15"/>
      <x:c r="O409" s="15"/>
      <x:c r="P409" s="7" t="str"/>
      <x:c r="Q409" s="15"/>
      <x:c r="R409" s="7" t="str">
        <x:f>IF(AND(ISNUMBER(K409),ISNUMBER(Q409)),IF(K409&lt;=Q409,"Valeur ≤ seuil","Valeur &gt; seuil"),"")</x:f>
      </x:c>
      <x:c r="S409" s="15"/>
      <x:c r="T409" s="7" t="str">
        <x:f>IF(AND(ISNUMBER(K409),ISNUMBER(S409)),IF(K409&lt;=S409,"Valeur ≤ seuil","Valeur &gt; seuil"),"")</x:f>
      </x:c>
      <x:c r="U409" s="7"/>
      <x:c r="V409" s="7" t="str"/>
      <x:c r="W409" s="14" t="str"/>
      <x:c r="X409" s="7" t="str"/>
      <x:c r="Y409" s="13" t="d">
        <x:v>2026-10-25T12:00:00.000Z</x:v>
      </x:c>
      <x:c r="Z409" s="14" t="str"/>
      <x:c r="AA409" s="14" t="str">
        <x:v>http://127.0.0.1:8788/reference-7a49fddbdf6410.html</x:v>
      </x:c>
      <x:c r="AB409" s="14" t="str">
        <x:v>http://127.0.0.1:8788/fiche-147.html</x:v>
      </x:c>
      <x:c r="AC409" s="7" t="str">
        <x:v>Obtenir la version, la configuration, les modes, les mesures et les informations réglementaires.</x:v>
      </x:c>
      <x:c r="AD409" s="7"/>
      <x:c r="AE409" s="7" t="str"/>
    </x:row>
    <x:row r="410" ht="54" customHeight="1">
      <x:c r="A410" s="7" t="str">
        <x:v>ECO-KEY</x:v>
      </x:c>
      <x:c r="B410" s="7" t="str">
        <x:v>ABEXO / AB TECNO</x:v>
      </x:c>
      <x:c r="C410" s="7" t="str">
        <x:v>ABEXO / AB TECNO</x:v>
      </x:c>
      <x:c r="D410" s="7" t="str">
        <x:v>ECO-KEY / ECO-KEY-IN</x:v>
      </x:c>
      <x:c r="E410" s="7" t="str">
        <x:v>Nature à préciser</x:v>
      </x:c>
      <x:c r="F410" s="7" t="str">
        <x:v>Périmètre à confirmer</x:v>
      </x:c>
      <x:c r="G410" s="7" t="str">
        <x:v>À vérifier</x:v>
      </x:c>
      <x:c r="H410" s="7" t="str"/>
      <x:c r="I410" s="7" t="str">
        <x:v>Mode, configuration et preuves énergétiques complètes non établis pour cette référence.</x:v>
      </x:c>
      <x:c r="J410" s="7" t="str"/>
      <x:c r="K410" s="15"/>
      <x:c r="L410" s="15" t="str"/>
      <x:c r="M410" s="15"/>
      <x:c r="N410" s="15"/>
      <x:c r="O410" s="15"/>
      <x:c r="P410" s="7" t="str"/>
      <x:c r="Q410" s="15"/>
      <x:c r="R410" s="7" t="str">
        <x:f>IF(AND(ISNUMBER(K410),ISNUMBER(Q410)),IF(K410&lt;=Q410,"Valeur ≤ seuil","Valeur &gt; seuil"),"")</x:f>
      </x:c>
      <x:c r="S410" s="15"/>
      <x:c r="T410" s="7" t="str">
        <x:f>IF(AND(ISNUMBER(K410),ISNUMBER(S410)),IF(K410&lt;=S410,"Valeur ≤ seuil","Valeur &gt; seuil"),"")</x:f>
      </x:c>
      <x:c r="U410" s="7"/>
      <x:c r="V410" s="7" t="str"/>
      <x:c r="W410" s="14" t="str"/>
      <x:c r="X410" s="7" t="str"/>
      <x:c r="Y410" s="13" t="d">
        <x:v>2026-10-25T12:00:00.000Z</x:v>
      </x:c>
      <x:c r="Z410" s="14" t="str"/>
      <x:c r="AA410" s="14" t="str">
        <x:v>http://127.0.0.1:8788/reference-da2719cbec5f96.html</x:v>
      </x:c>
      <x:c r="AB410" s="14" t="str">
        <x:v>http://127.0.0.1:8788/fiche-148.html</x:v>
      </x:c>
      <x:c r="AC410" s="7" t="str">
        <x:v>Obtenir la version, la configuration, les modes, les mesures et les informations réglementaires.</x:v>
      </x:c>
      <x:c r="AD410" s="7"/>
      <x:c r="AE410" s="7" t="str"/>
    </x:row>
    <x:row r="411" ht="54" customHeight="1">
      <x:c r="A411" s="7" t="str">
        <x:v>ECO-KEY-IN</x:v>
      </x:c>
      <x:c r="B411" s="7" t="str">
        <x:v>ABEXO / AB TECNO</x:v>
      </x:c>
      <x:c r="C411" s="7" t="str">
        <x:v>ABEXO / AB TECNO</x:v>
      </x:c>
      <x:c r="D411" s="7" t="str">
        <x:v>ECO-KEY / ECO-KEY-IN</x:v>
      </x:c>
      <x:c r="E411" s="7" t="str">
        <x:v>Nature à préciser</x:v>
      </x:c>
      <x:c r="F411" s="7" t="str">
        <x:v>Périmètre à confirmer</x:v>
      </x:c>
      <x:c r="G411" s="7" t="str">
        <x:v>À vérifier</x:v>
      </x:c>
      <x:c r="H411" s="7" t="str"/>
      <x:c r="I411" s="7" t="str">
        <x:v>Mode, configuration et preuves énergétiques complètes non établis pour cette référence.</x:v>
      </x:c>
      <x:c r="J411" s="7" t="str"/>
      <x:c r="K411" s="15"/>
      <x:c r="L411" s="15" t="str"/>
      <x:c r="M411" s="15"/>
      <x:c r="N411" s="15"/>
      <x:c r="O411" s="15"/>
      <x:c r="P411" s="7" t="str"/>
      <x:c r="Q411" s="15"/>
      <x:c r="R411" s="7" t="str">
        <x:f>IF(AND(ISNUMBER(K411),ISNUMBER(Q411)),IF(K411&lt;=Q411,"Valeur ≤ seuil","Valeur &gt; seuil"),"")</x:f>
      </x:c>
      <x:c r="S411" s="15"/>
      <x:c r="T411" s="7" t="str">
        <x:f>IF(AND(ISNUMBER(K411),ISNUMBER(S411)),IF(K411&lt;=S411,"Valeur ≤ seuil","Valeur &gt; seuil"),"")</x:f>
      </x:c>
      <x:c r="U411" s="7"/>
      <x:c r="V411" s="7" t="str"/>
      <x:c r="W411" s="14" t="str"/>
      <x:c r="X411" s="7" t="str"/>
      <x:c r="Y411" s="13" t="d">
        <x:v>2026-10-25T12:00:00.000Z</x:v>
      </x:c>
      <x:c r="Z411" s="14" t="str"/>
      <x:c r="AA411" s="14" t="str">
        <x:v>http://127.0.0.1:8788/reference-bd8f048aeb7b28.html</x:v>
      </x:c>
      <x:c r="AB411" s="14" t="str">
        <x:v>http://127.0.0.1:8788/fiche-148.html</x:v>
      </x:c>
      <x:c r="AC411" s="7" t="str">
        <x:v>Obtenir la version, la configuration, les modes, les mesures et les informations réglementaires.</x:v>
      </x:c>
      <x:c r="AD411" s="7"/>
      <x:c r="AE411" s="7" t="str"/>
    </x:row>
    <x:row r="412" ht="54" customHeight="1">
      <x:c r="A412" s="7" t="str">
        <x:v>ELV</x:v>
      </x:c>
      <x:c r="B412" s="7" t="str">
        <x:v>ABEXO / AB TECNO</x:v>
      </x:c>
      <x:c r="C412" s="7" t="str">
        <x:v>ABEXO / AB TECNO</x:v>
      </x:c>
      <x:c r="D412" s="7" t="str">
        <x:v>ELV / FLAT</x:v>
      </x:c>
      <x:c r="E412" s="7" t="str">
        <x:v>Nature à préciser</x:v>
      </x:c>
      <x:c r="F412" s="7" t="str">
        <x:v>Périmètre à confirmer</x:v>
      </x:c>
      <x:c r="G412" s="7" t="str">
        <x:v>À vérifier</x:v>
      </x:c>
      <x:c r="H412" s="7" t="str"/>
      <x:c r="I412" s="7" t="str">
        <x:v>Mode, configuration et preuves énergétiques complètes non établis pour cette référence.</x:v>
      </x:c>
      <x:c r="J412" s="7" t="str"/>
      <x:c r="K412" s="15"/>
      <x:c r="L412" s="15" t="str"/>
      <x:c r="M412" s="15"/>
      <x:c r="N412" s="15"/>
      <x:c r="O412" s="15"/>
      <x:c r="P412" s="7" t="str"/>
      <x:c r="Q412" s="15"/>
      <x:c r="R412" s="7" t="str">
        <x:f>IF(AND(ISNUMBER(K412),ISNUMBER(Q412)),IF(K412&lt;=Q412,"Valeur ≤ seuil","Valeur &gt; seuil"),"")</x:f>
      </x:c>
      <x:c r="S412" s="15"/>
      <x:c r="T412" s="7" t="str">
        <x:f>IF(AND(ISNUMBER(K412),ISNUMBER(S412)),IF(K412&lt;=S412,"Valeur ≤ seuil","Valeur &gt; seuil"),"")</x:f>
      </x:c>
      <x:c r="U412" s="7"/>
      <x:c r="V412" s="7" t="str"/>
      <x:c r="W412" s="14" t="str"/>
      <x:c r="X412" s="7" t="str"/>
      <x:c r="Y412" s="13" t="d">
        <x:v>2026-10-25T12:00:00.000Z</x:v>
      </x:c>
      <x:c r="Z412" s="14" t="str"/>
      <x:c r="AA412" s="14" t="str">
        <x:v>http://127.0.0.1:8788/reference-59d23b4cca8b1e.html</x:v>
      </x:c>
      <x:c r="AB412" s="14" t="str">
        <x:v>http://127.0.0.1:8788/fiche-149.html</x:v>
      </x:c>
      <x:c r="AC412" s="7" t="str">
        <x:v>Obtenir la version, la configuration, les modes, les mesures et les informations réglementaires.</x:v>
      </x:c>
      <x:c r="AD412" s="7"/>
      <x:c r="AE412" s="7" t="str"/>
    </x:row>
    <x:row r="413" ht="54" customHeight="1">
      <x:c r="A413" s="7" t="str">
        <x:v>FLAT</x:v>
      </x:c>
      <x:c r="B413" s="7" t="str">
        <x:v>ABEXO / AB TECNO</x:v>
      </x:c>
      <x:c r="C413" s="7" t="str">
        <x:v>ABEXO / AB TECNO</x:v>
      </x:c>
      <x:c r="D413" s="7" t="str">
        <x:v>ELV / FLAT</x:v>
      </x:c>
      <x:c r="E413" s="7" t="str">
        <x:v>Nature à préciser</x:v>
      </x:c>
      <x:c r="F413" s="7" t="str">
        <x:v>Périmètre à confirmer</x:v>
      </x:c>
      <x:c r="G413" s="7" t="str">
        <x:v>À vérifier</x:v>
      </x:c>
      <x:c r="H413" s="7" t="str"/>
      <x:c r="I413" s="7" t="str">
        <x:v>Mode, configuration et preuves énergétiques complètes non établis pour cette référence.</x:v>
      </x:c>
      <x:c r="J413" s="7" t="str"/>
      <x:c r="K413" s="15"/>
      <x:c r="L413" s="15" t="str"/>
      <x:c r="M413" s="15"/>
      <x:c r="N413" s="15"/>
      <x:c r="O413" s="15"/>
      <x:c r="P413" s="7" t="str"/>
      <x:c r="Q413" s="15"/>
      <x:c r="R413" s="7" t="str">
        <x:f>IF(AND(ISNUMBER(K413),ISNUMBER(Q413)),IF(K413&lt;=Q413,"Valeur ≤ seuil","Valeur &gt; seuil"),"")</x:f>
      </x:c>
      <x:c r="S413" s="15"/>
      <x:c r="T413" s="7" t="str">
        <x:f>IF(AND(ISNUMBER(K413),ISNUMBER(S413)),IF(K413&lt;=S413,"Valeur ≤ seuil","Valeur &gt; seuil"),"")</x:f>
      </x:c>
      <x:c r="U413" s="7"/>
      <x:c r="V413" s="7" t="str"/>
      <x:c r="W413" s="14" t="str"/>
      <x:c r="X413" s="7" t="str"/>
      <x:c r="Y413" s="13" t="d">
        <x:v>2026-10-25T12:00:00.000Z</x:v>
      </x:c>
      <x:c r="Z413" s="14" t="str"/>
      <x:c r="AA413" s="14" t="str">
        <x:v>http://127.0.0.1:8788/reference-c5c5e4932e84cf.html</x:v>
      </x:c>
      <x:c r="AB413" s="14" t="str">
        <x:v>http://127.0.0.1:8788/fiche-149.html</x:v>
      </x:c>
      <x:c r="AC413" s="7" t="str">
        <x:v>Obtenir la version, la configuration, les modes, les mesures et les informations réglementaires.</x:v>
      </x:c>
      <x:c r="AD413" s="7"/>
      <x:c r="AE413" s="7" t="str"/>
    </x:row>
    <x:row r="414" ht="54" customHeight="1">
      <x:c r="A414" s="7" t="str">
        <x:v>MOVEO</x:v>
      </x:c>
      <x:c r="B414" s="7" t="str">
        <x:v>ABEXO / AB TECNO</x:v>
      </x:c>
      <x:c r="C414" s="7" t="str">
        <x:v>ABEXO / AB TECNO</x:v>
      </x:c>
      <x:c r="D414" s="7" t="str">
        <x:v>MOVEO / PBOX</x:v>
      </x:c>
      <x:c r="E414" s="7" t="str">
        <x:v>Nature à préciser</x:v>
      </x:c>
      <x:c r="F414" s="7" t="str">
        <x:v>Périmètre à confirmer</x:v>
      </x:c>
      <x:c r="G414" s="7" t="str">
        <x:v>À vérifier</x:v>
      </x:c>
      <x:c r="H414" s="7" t="str"/>
      <x:c r="I414" s="7" t="str">
        <x:v>Mode, configuration et preuves énergétiques complètes non établis pour cette référence.</x:v>
      </x:c>
      <x:c r="J414" s="7" t="str"/>
      <x:c r="K414" s="15"/>
      <x:c r="L414" s="15" t="str"/>
      <x:c r="M414" s="15"/>
      <x:c r="N414" s="15"/>
      <x:c r="O414" s="15"/>
      <x:c r="P414" s="7" t="str"/>
      <x:c r="Q414" s="15"/>
      <x:c r="R414" s="7" t="str">
        <x:f>IF(AND(ISNUMBER(K414),ISNUMBER(Q414)),IF(K414&lt;=Q414,"Valeur ≤ seuil","Valeur &gt; seuil"),"")</x:f>
      </x:c>
      <x:c r="S414" s="15"/>
      <x:c r="T414" s="7" t="str">
        <x:f>IF(AND(ISNUMBER(K414),ISNUMBER(S414)),IF(K414&lt;=S414,"Valeur ≤ seuil","Valeur &gt; seuil"),"")</x:f>
      </x:c>
      <x:c r="U414" s="7"/>
      <x:c r="V414" s="7" t="str"/>
      <x:c r="W414" s="14" t="str"/>
      <x:c r="X414" s="7" t="str"/>
      <x:c r="Y414" s="13" t="d">
        <x:v>2026-10-25T12:00:00.000Z</x:v>
      </x:c>
      <x:c r="Z414" s="14" t="str"/>
      <x:c r="AA414" s="14" t="str">
        <x:v>http://127.0.0.1:8788/reference-548c6f8087c043.html</x:v>
      </x:c>
      <x:c r="AB414" s="14" t="str">
        <x:v>http://127.0.0.1:8788/fiche-150.html</x:v>
      </x:c>
      <x:c r="AC414" s="7" t="str">
        <x:v>Obtenir la version, la configuration, les modes, les mesures et les informations réglementaires.</x:v>
      </x:c>
      <x:c r="AD414" s="7"/>
      <x:c r="AE414" s="7" t="str"/>
    </x:row>
    <x:row r="415" ht="54" customHeight="1">
      <x:c r="A415" s="7" t="str">
        <x:v>PBOX</x:v>
      </x:c>
      <x:c r="B415" s="7" t="str">
        <x:v>ABEXO / AB TECNO</x:v>
      </x:c>
      <x:c r="C415" s="7" t="str">
        <x:v>ABEXO / AB TECNO</x:v>
      </x:c>
      <x:c r="D415" s="7" t="str">
        <x:v>MOVEO / PBOX</x:v>
      </x:c>
      <x:c r="E415" s="7" t="str">
        <x:v>Nature à préciser</x:v>
      </x:c>
      <x:c r="F415" s="7" t="str">
        <x:v>Périmètre à confirmer</x:v>
      </x:c>
      <x:c r="G415" s="7" t="str">
        <x:v>À vérifier</x:v>
      </x:c>
      <x:c r="H415" s="7" t="str"/>
      <x:c r="I415" s="7" t="str">
        <x:v>Mode, configuration et preuves énergétiques complètes non établis pour cette référence.</x:v>
      </x:c>
      <x:c r="J415" s="7" t="str"/>
      <x:c r="K415" s="15"/>
      <x:c r="L415" s="15" t="str"/>
      <x:c r="M415" s="15"/>
      <x:c r="N415" s="15"/>
      <x:c r="O415" s="15"/>
      <x:c r="P415" s="7" t="str"/>
      <x:c r="Q415" s="15"/>
      <x:c r="R415" s="7" t="str">
        <x:f>IF(AND(ISNUMBER(K415),ISNUMBER(Q415)),IF(K415&lt;=Q415,"Valeur ≤ seuil","Valeur &gt; seuil"),"")</x:f>
      </x:c>
      <x:c r="S415" s="15"/>
      <x:c r="T415" s="7" t="str">
        <x:f>IF(AND(ISNUMBER(K415),ISNUMBER(S415)),IF(K415&lt;=S415,"Valeur ≤ seuil","Valeur &gt; seuil"),"")</x:f>
      </x:c>
      <x:c r="U415" s="7"/>
      <x:c r="V415" s="7" t="str"/>
      <x:c r="W415" s="14" t="str"/>
      <x:c r="X415" s="7" t="str"/>
      <x:c r="Y415" s="13" t="d">
        <x:v>2026-10-25T12:00:00.000Z</x:v>
      </x:c>
      <x:c r="Z415" s="14" t="str"/>
      <x:c r="AA415" s="14" t="str">
        <x:v>http://127.0.0.1:8788/reference-c4122c270160a8.html</x:v>
      </x:c>
      <x:c r="AB415" s="14" t="str">
        <x:v>http://127.0.0.1:8788/fiche-150.html</x:v>
      </x:c>
      <x:c r="AC415" s="7" t="str">
        <x:v>Obtenir la version, la configuration, les modes, les mesures et les informations réglementaires.</x:v>
      </x:c>
      <x:c r="AD415" s="7"/>
      <x:c r="AE415" s="7" t="str"/>
    </x:row>
    <x:row r="416" ht="54" customHeight="1">
      <x:c r="A416" s="7" t="str">
        <x:v>SLIM37-IN</x:v>
      </x:c>
      <x:c r="B416" s="7" t="str">
        <x:v>ABEXO / AB TECNO</x:v>
      </x:c>
      <x:c r="C416" s="7" t="str">
        <x:v>ABEXO / AB TECNO</x:v>
      </x:c>
      <x:c r="D416" s="7" t="str">
        <x:v>SLIM37-IN / SMALL53</x:v>
      </x:c>
      <x:c r="E416" s="7" t="str">
        <x:v>Nature à préciser</x:v>
      </x:c>
      <x:c r="F416" s="7" t="str">
        <x:v>Périmètre à confirmer</x:v>
      </x:c>
      <x:c r="G416" s="7" t="str">
        <x:v>À vérifier</x:v>
      </x:c>
      <x:c r="H416" s="7" t="str"/>
      <x:c r="I416" s="7" t="str">
        <x:v>Mode, configuration et preuves énergétiques complètes non établis pour cette référence.</x:v>
      </x:c>
      <x:c r="J416" s="7" t="str"/>
      <x:c r="K416" s="15"/>
      <x:c r="L416" s="15" t="str"/>
      <x:c r="M416" s="15"/>
      <x:c r="N416" s="15"/>
      <x:c r="O416" s="15"/>
      <x:c r="P416" s="7" t="str"/>
      <x:c r="Q416" s="15"/>
      <x:c r="R416" s="7" t="str">
        <x:f>IF(AND(ISNUMBER(K416),ISNUMBER(Q416)),IF(K416&lt;=Q416,"Valeur ≤ seuil","Valeur &gt; seuil"),"")</x:f>
      </x:c>
      <x:c r="S416" s="15"/>
      <x:c r="T416" s="7" t="str">
        <x:f>IF(AND(ISNUMBER(K416),ISNUMBER(S416)),IF(K416&lt;=S416,"Valeur ≤ seuil","Valeur &gt; seuil"),"")</x:f>
      </x:c>
      <x:c r="U416" s="7"/>
      <x:c r="V416" s="7" t="str"/>
      <x:c r="W416" s="14" t="str"/>
      <x:c r="X416" s="7" t="str"/>
      <x:c r="Y416" s="13" t="d">
        <x:v>2026-10-25T12:00:00.000Z</x:v>
      </x:c>
      <x:c r="Z416" s="14" t="str"/>
      <x:c r="AA416" s="14" t="str">
        <x:v>http://127.0.0.1:8788/reference-3d451c0ff011ac.html</x:v>
      </x:c>
      <x:c r="AB416" s="14" t="str">
        <x:v>http://127.0.0.1:8788/fiche-151.html</x:v>
      </x:c>
      <x:c r="AC416" s="7" t="str">
        <x:v>Obtenir la version, la configuration, les modes, les mesures et les informations réglementaires.</x:v>
      </x:c>
      <x:c r="AD416" s="7"/>
      <x:c r="AE416" s="7" t="str"/>
    </x:row>
    <x:row r="417" ht="54" customHeight="1">
      <x:c r="A417" s="7" t="str">
        <x:v>SMALL53</x:v>
      </x:c>
      <x:c r="B417" s="7" t="str">
        <x:v>ABEXO / AB TECNO</x:v>
      </x:c>
      <x:c r="C417" s="7" t="str">
        <x:v>ABEXO / AB TECNO</x:v>
      </x:c>
      <x:c r="D417" s="7" t="str">
        <x:v>SLIM37-IN / SMALL53</x:v>
      </x:c>
      <x:c r="E417" s="7" t="str">
        <x:v>Nature à préciser</x:v>
      </x:c>
      <x:c r="F417" s="7" t="str">
        <x:v>Périmètre à confirmer</x:v>
      </x:c>
      <x:c r="G417" s="7" t="str">
        <x:v>À vérifier</x:v>
      </x:c>
      <x:c r="H417" s="7" t="str"/>
      <x:c r="I417" s="7" t="str">
        <x:v>Mode, configuration et preuves énergétiques complètes non établis pour cette référence.</x:v>
      </x:c>
      <x:c r="J417" s="7" t="str"/>
      <x:c r="K417" s="15"/>
      <x:c r="L417" s="15" t="str"/>
      <x:c r="M417" s="15"/>
      <x:c r="N417" s="15"/>
      <x:c r="O417" s="15"/>
      <x:c r="P417" s="7" t="str"/>
      <x:c r="Q417" s="15"/>
      <x:c r="R417" s="7" t="str">
        <x:f>IF(AND(ISNUMBER(K417),ISNUMBER(Q417)),IF(K417&lt;=Q417,"Valeur ≤ seuil","Valeur &gt; seuil"),"")</x:f>
      </x:c>
      <x:c r="S417" s="15"/>
      <x:c r="T417" s="7" t="str">
        <x:f>IF(AND(ISNUMBER(K417),ISNUMBER(S417)),IF(K417&lt;=S417,"Valeur ≤ seuil","Valeur &gt; seuil"),"")</x:f>
      </x:c>
      <x:c r="U417" s="7"/>
      <x:c r="V417" s="7" t="str"/>
      <x:c r="W417" s="14" t="str"/>
      <x:c r="X417" s="7" t="str"/>
      <x:c r="Y417" s="13" t="d">
        <x:v>2026-10-25T12:00:00.000Z</x:v>
      </x:c>
      <x:c r="Z417" s="14" t="str"/>
      <x:c r="AA417" s="14" t="str">
        <x:v>http://127.0.0.1:8788/reference-7882718a55f82b.html</x:v>
      </x:c>
      <x:c r="AB417" s="14" t="str">
        <x:v>http://127.0.0.1:8788/fiche-151.html</x:v>
      </x:c>
      <x:c r="AC417" s="7" t="str">
        <x:v>Obtenir la version, la configuration, les modes, les mesures et les informations réglementaires.</x:v>
      </x:c>
      <x:c r="AD417" s="7"/>
      <x:c r="AE417" s="7" t="str"/>
    </x:row>
    <x:row r="418" ht="54" customHeight="1">
      <x:c r="A418" s="7" t="str">
        <x:v>SMALL53-IN</x:v>
      </x:c>
      <x:c r="B418" s="7" t="str">
        <x:v>ABEXO / AB TECNO</x:v>
      </x:c>
      <x:c r="C418" s="7" t="str">
        <x:v>ABEXO / AB TECNO</x:v>
      </x:c>
      <x:c r="D418" s="7" t="str">
        <x:v>SMALL53-IN / SMALL59</x:v>
      </x:c>
      <x:c r="E418" s="7" t="str">
        <x:v>Nature à préciser</x:v>
      </x:c>
      <x:c r="F418" s="7" t="str">
        <x:v>Périmètre à confirmer</x:v>
      </x:c>
      <x:c r="G418" s="7" t="str">
        <x:v>À vérifier</x:v>
      </x:c>
      <x:c r="H418" s="7" t="str"/>
      <x:c r="I418" s="7" t="str">
        <x:v>Mode, configuration et preuves énergétiques complètes non établis pour cette référence.</x:v>
      </x:c>
      <x:c r="J418" s="7" t="str"/>
      <x:c r="K418" s="15"/>
      <x:c r="L418" s="15" t="str"/>
      <x:c r="M418" s="15"/>
      <x:c r="N418" s="15"/>
      <x:c r="O418" s="15"/>
      <x:c r="P418" s="7" t="str"/>
      <x:c r="Q418" s="15"/>
      <x:c r="R418" s="7" t="str">
        <x:f>IF(AND(ISNUMBER(K418),ISNUMBER(Q418)),IF(K418&lt;=Q418,"Valeur ≤ seuil","Valeur &gt; seuil"),"")</x:f>
      </x:c>
      <x:c r="S418" s="15"/>
      <x:c r="T418" s="7" t="str">
        <x:f>IF(AND(ISNUMBER(K418),ISNUMBER(S418)),IF(K418&lt;=S418,"Valeur ≤ seuil","Valeur &gt; seuil"),"")</x:f>
      </x:c>
      <x:c r="U418" s="7"/>
      <x:c r="V418" s="7" t="str"/>
      <x:c r="W418" s="14" t="str"/>
      <x:c r="X418" s="7" t="str"/>
      <x:c r="Y418" s="13" t="d">
        <x:v>2026-10-25T12:00:00.000Z</x:v>
      </x:c>
      <x:c r="Z418" s="14" t="str"/>
      <x:c r="AA418" s="14" t="str">
        <x:v>http://127.0.0.1:8788/reference-a6cfe9b02549dd.html</x:v>
      </x:c>
      <x:c r="AB418" s="14" t="str">
        <x:v>http://127.0.0.1:8788/fiche-152.html</x:v>
      </x:c>
      <x:c r="AC418" s="7" t="str">
        <x:v>Obtenir la version, la configuration, les modes, les mesures et les informations réglementaires.</x:v>
      </x:c>
      <x:c r="AD418" s="7"/>
      <x:c r="AE418" s="7" t="str"/>
    </x:row>
    <x:row r="419" ht="54" customHeight="1">
      <x:c r="A419" s="7" t="str">
        <x:v>SMALL59</x:v>
      </x:c>
      <x:c r="B419" s="7" t="str">
        <x:v>ABEXO / AB TECNO</x:v>
      </x:c>
      <x:c r="C419" s="7" t="str">
        <x:v>ABEXO / AB TECNO</x:v>
      </x:c>
      <x:c r="D419" s="7" t="str">
        <x:v>SMALL53-IN / SMALL59</x:v>
      </x:c>
      <x:c r="E419" s="7" t="str">
        <x:v>Nature à préciser</x:v>
      </x:c>
      <x:c r="F419" s="7" t="str">
        <x:v>Périmètre à confirmer</x:v>
      </x:c>
      <x:c r="G419" s="7" t="str">
        <x:v>À vérifier</x:v>
      </x:c>
      <x:c r="H419" s="7" t="str"/>
      <x:c r="I419" s="7" t="str">
        <x:v>Mode, configuration et preuves énergétiques complètes non établis pour cette référence.</x:v>
      </x:c>
      <x:c r="J419" s="7" t="str"/>
      <x:c r="K419" s="15"/>
      <x:c r="L419" s="15" t="str"/>
      <x:c r="M419" s="15"/>
      <x:c r="N419" s="15"/>
      <x:c r="O419" s="15"/>
      <x:c r="P419" s="7" t="str"/>
      <x:c r="Q419" s="15"/>
      <x:c r="R419" s="7" t="str">
        <x:f>IF(AND(ISNUMBER(K419),ISNUMBER(Q419)),IF(K419&lt;=Q419,"Valeur ≤ seuil","Valeur &gt; seuil"),"")</x:f>
      </x:c>
      <x:c r="S419" s="15"/>
      <x:c r="T419" s="7" t="str">
        <x:f>IF(AND(ISNUMBER(K419),ISNUMBER(S419)),IF(K419&lt;=S419,"Valeur ≤ seuil","Valeur &gt; seuil"),"")</x:f>
      </x:c>
      <x:c r="U419" s="7"/>
      <x:c r="V419" s="7" t="str"/>
      <x:c r="W419" s="14" t="str"/>
      <x:c r="X419" s="7" t="str"/>
      <x:c r="Y419" s="13" t="d">
        <x:v>2026-10-25T12:00:00.000Z</x:v>
      </x:c>
      <x:c r="Z419" s="14" t="str"/>
      <x:c r="AA419" s="14" t="str">
        <x:v>http://127.0.0.1:8788/reference-44f5794f0e2926.html</x:v>
      </x:c>
      <x:c r="AB419" s="14" t="str">
        <x:v>http://127.0.0.1:8788/fiche-152.html</x:v>
      </x:c>
      <x:c r="AC419" s="7" t="str">
        <x:v>Obtenir la version, la configuration, les modes, les mesures et les informations réglementaires.</x:v>
      </x:c>
      <x:c r="AD419" s="7"/>
      <x:c r="AE419" s="7" t="str"/>
    </x:row>
    <x:row r="420" ht="54" customHeight="1">
      <x:c r="A420" s="7" t="str">
        <x:v>BASIC (MAGNETIX)</x:v>
      </x:c>
      <x:c r="B420" s="7" t="str">
        <x:v>ABEXO / AB TECNO</x:v>
      </x:c>
      <x:c r="C420" s="7" t="str">
        <x:v>ABEXO / AB TECNO</x:v>
      </x:c>
      <x:c r="D420" s="7" t="str">
        <x:v>UNI-SAVE / BASIC (MAGNETIX)</x:v>
      </x:c>
      <x:c r="E420" s="7" t="str">
        <x:v>Nature à préciser</x:v>
      </x:c>
      <x:c r="F420" s="7" t="str">
        <x:v>Périmètre à confirmer</x:v>
      </x:c>
      <x:c r="G420" s="7" t="str">
        <x:v>À vérifier</x:v>
      </x:c>
      <x:c r="H420" s="7" t="str"/>
      <x:c r="I420" s="7" t="str">
        <x:v>Mode, configuration et preuves énergétiques complètes non établis pour cette référence.</x:v>
      </x:c>
      <x:c r="J420" s="7" t="str"/>
      <x:c r="K420" s="15"/>
      <x:c r="L420" s="15" t="str"/>
      <x:c r="M420" s="15"/>
      <x:c r="N420" s="15"/>
      <x:c r="O420" s="15"/>
      <x:c r="P420" s="7" t="str"/>
      <x:c r="Q420" s="15"/>
      <x:c r="R420" s="7" t="str">
        <x:f>IF(AND(ISNUMBER(K420),ISNUMBER(Q420)),IF(K420&lt;=Q420,"Valeur ≤ seuil","Valeur &gt; seuil"),"")</x:f>
      </x:c>
      <x:c r="S420" s="15"/>
      <x:c r="T420" s="7" t="str">
        <x:f>IF(AND(ISNUMBER(K420),ISNUMBER(S420)),IF(K420&lt;=S420,"Valeur ≤ seuil","Valeur &gt; seuil"),"")</x:f>
      </x:c>
      <x:c r="U420" s="7"/>
      <x:c r="V420" s="7" t="str"/>
      <x:c r="W420" s="14" t="str"/>
      <x:c r="X420" s="7" t="str"/>
      <x:c r="Y420" s="13" t="d">
        <x:v>2026-10-25T12:00:00.000Z</x:v>
      </x:c>
      <x:c r="Z420" s="14" t="str"/>
      <x:c r="AA420" s="14" t="str">
        <x:v>http://127.0.0.1:8788/reference-312938372b88ac.html</x:v>
      </x:c>
      <x:c r="AB420" s="14" t="str">
        <x:v>http://127.0.0.1:8788/fiche-153.html</x:v>
      </x:c>
      <x:c r="AC420" s="7" t="str">
        <x:v>Obtenir la version, la configuration, les modes, les mesures et les informations réglementaires.</x:v>
      </x:c>
      <x:c r="AD420" s="7"/>
      <x:c r="AE420" s="7" t="str"/>
    </x:row>
    <x:row r="421" ht="54" customHeight="1">
      <x:c r="A421" s="7" t="str">
        <x:v>UNI-SAVE</x:v>
      </x:c>
      <x:c r="B421" s="7" t="str">
        <x:v>ABEXO / AB TECNO</x:v>
      </x:c>
      <x:c r="C421" s="7" t="str">
        <x:v>ABEXO / AB TECNO</x:v>
      </x:c>
      <x:c r="D421" s="7" t="str">
        <x:v>UNI-SAVE / BASIC (MAGNETIX)</x:v>
      </x:c>
      <x:c r="E421" s="7" t="str">
        <x:v>Nature à préciser</x:v>
      </x:c>
      <x:c r="F421" s="7" t="str">
        <x:v>Périmètre à confirmer</x:v>
      </x:c>
      <x:c r="G421" s="7" t="str">
        <x:v>À vérifier</x:v>
      </x:c>
      <x:c r="H421" s="7" t="str"/>
      <x:c r="I421" s="7" t="str">
        <x:v>Mode, configuration et preuves énergétiques complètes non établis pour cette référence.</x:v>
      </x:c>
      <x:c r="J421" s="7" t="str"/>
      <x:c r="K421" s="15"/>
      <x:c r="L421" s="15" t="str"/>
      <x:c r="M421" s="15"/>
      <x:c r="N421" s="15"/>
      <x:c r="O421" s="15"/>
      <x:c r="P421" s="7" t="str"/>
      <x:c r="Q421" s="15"/>
      <x:c r="R421" s="7" t="str">
        <x:f>IF(AND(ISNUMBER(K421),ISNUMBER(Q421)),IF(K421&lt;=Q421,"Valeur ≤ seuil","Valeur &gt; seuil"),"")</x:f>
      </x:c>
      <x:c r="S421" s="15"/>
      <x:c r="T421" s="7" t="str">
        <x:f>IF(AND(ISNUMBER(K421),ISNUMBER(S421)),IF(K421&lt;=S421,"Valeur ≤ seuil","Valeur &gt; seuil"),"")</x:f>
      </x:c>
      <x:c r="U421" s="7"/>
      <x:c r="V421" s="7" t="str"/>
      <x:c r="W421" s="14" t="str"/>
      <x:c r="X421" s="7" t="str"/>
      <x:c r="Y421" s="13" t="d">
        <x:v>2026-10-25T12:00:00.000Z</x:v>
      </x:c>
      <x:c r="Z421" s="14" t="str"/>
      <x:c r="AA421" s="14" t="str">
        <x:v>http://127.0.0.1:8788/reference-b74a1dab9f2019.html</x:v>
      </x:c>
      <x:c r="AB421" s="14" t="str">
        <x:v>http://127.0.0.1:8788/fiche-153.html</x:v>
      </x:c>
      <x:c r="AC421" s="7" t="str">
        <x:v>Obtenir la version, la configuration, les modes, les mesures et les informations réglementaires.</x:v>
      </x:c>
      <x:c r="AD421" s="7"/>
      <x:c r="AE421" s="7" t="str"/>
    </x:row>
    <x:row r="422" ht="54" customHeight="1">
      <x:c r="A422" s="7" t="str">
        <x:v>BASIC-DGL (MAGNETIX)</x:v>
      </x:c>
      <x:c r="B422" s="7" t="str">
        <x:v>ABEXO / AB TECNO</x:v>
      </x:c>
      <x:c r="C422" s="7" t="str">
        <x:v>ABEXO / AB TECNO</x:v>
      </x:c>
      <x:c r="D422" s="7" t="str">
        <x:v>BASIC-DGL (MAGNETIX) / LOOP</x:v>
      </x:c>
      <x:c r="E422" s="7" t="str">
        <x:v>Nature à préciser</x:v>
      </x:c>
      <x:c r="F422" s="7" t="str">
        <x:v>Périmètre à confirmer</x:v>
      </x:c>
      <x:c r="G422" s="7" t="str">
        <x:v>À vérifier</x:v>
      </x:c>
      <x:c r="H422" s="7" t="str"/>
      <x:c r="I422" s="7" t="str">
        <x:v>Mode, configuration et preuves énergétiques complètes non établis pour cette référence.</x:v>
      </x:c>
      <x:c r="J422" s="7" t="str"/>
      <x:c r="K422" s="15"/>
      <x:c r="L422" s="15" t="str"/>
      <x:c r="M422" s="15"/>
      <x:c r="N422" s="15"/>
      <x:c r="O422" s="15"/>
      <x:c r="P422" s="7" t="str"/>
      <x:c r="Q422" s="15"/>
      <x:c r="R422" s="7" t="str">
        <x:f>IF(AND(ISNUMBER(K422),ISNUMBER(Q422)),IF(K422&lt;=Q422,"Valeur ≤ seuil","Valeur &gt; seuil"),"")</x:f>
      </x:c>
      <x:c r="S422" s="15"/>
      <x:c r="T422" s="7" t="str">
        <x:f>IF(AND(ISNUMBER(K422),ISNUMBER(S422)),IF(K422&lt;=S422,"Valeur ≤ seuil","Valeur &gt; seuil"),"")</x:f>
      </x:c>
      <x:c r="U422" s="7"/>
      <x:c r="V422" s="7" t="str"/>
      <x:c r="W422" s="14" t="str"/>
      <x:c r="X422" s="7" t="str"/>
      <x:c r="Y422" s="13" t="d">
        <x:v>2026-10-25T12:00:00.000Z</x:v>
      </x:c>
      <x:c r="Z422" s="14" t="str">
        <x:v>https://www.abexo.tech/fr/prodotto/evoloop/</x:v>
      </x:c>
      <x:c r="AA422" s="14" t="str">
        <x:v>http://127.0.0.1:8788/reference-f78cfe0977eec1.html</x:v>
      </x:c>
      <x:c r="AB422" s="14" t="str">
        <x:v>http://127.0.0.1:8788/fiche-154.html</x:v>
      </x:c>
      <x:c r="AC422" s="7" t="str">
        <x:v>Obtenir la version, la configuration, les modes, les mesures et les informations réglementaires.</x:v>
      </x:c>
      <x:c r="AD422" s="7"/>
      <x:c r="AE422" s="7" t="str"/>
    </x:row>
    <x:row r="423" ht="54" customHeight="1">
      <x:c r="A423" s="7" t="str">
        <x:v>LOOP</x:v>
      </x:c>
      <x:c r="B423" s="7" t="str">
        <x:v>ABEXO / AB TECNO</x:v>
      </x:c>
      <x:c r="C423" s="7" t="str">
        <x:v>ABEXO / AB TECNO</x:v>
      </x:c>
      <x:c r="D423" s="7" t="str">
        <x:v>BASIC-DGL (MAGNETIX) / LOOP</x:v>
      </x:c>
      <x:c r="E423" s="7" t="str">
        <x:v>Nature à préciser</x:v>
      </x:c>
      <x:c r="F423" s="7" t="str">
        <x:v>Périmètre à confirmer</x:v>
      </x:c>
      <x:c r="G423" s="7" t="str">
        <x:v>À vérifier</x:v>
      </x:c>
      <x:c r="H423" s="7" t="str"/>
      <x:c r="I423" s="7" t="str">
        <x:v>Mode, configuration et preuves énergétiques complètes non établis pour cette référence.</x:v>
      </x:c>
      <x:c r="J423" s="7" t="str"/>
      <x:c r="K423" s="15"/>
      <x:c r="L423" s="15" t="str"/>
      <x:c r="M423" s="15"/>
      <x:c r="N423" s="15"/>
      <x:c r="O423" s="15"/>
      <x:c r="P423" s="7" t="str"/>
      <x:c r="Q423" s="15"/>
      <x:c r="R423" s="7" t="str">
        <x:f>IF(AND(ISNUMBER(K423),ISNUMBER(Q423)),IF(K423&lt;=Q423,"Valeur ≤ seuil","Valeur &gt; seuil"),"")</x:f>
      </x:c>
      <x:c r="S423" s="15"/>
      <x:c r="T423" s="7" t="str">
        <x:f>IF(AND(ISNUMBER(K423),ISNUMBER(S423)),IF(K423&lt;=S423,"Valeur ≤ seuil","Valeur &gt; seuil"),"")</x:f>
      </x:c>
      <x:c r="U423" s="7"/>
      <x:c r="V423" s="7" t="str"/>
      <x:c r="W423" s="14" t="str"/>
      <x:c r="X423" s="7" t="str"/>
      <x:c r="Y423" s="13" t="d">
        <x:v>2026-10-25T12:00:00.000Z</x:v>
      </x:c>
      <x:c r="Z423" s="14" t="str">
        <x:v>https://www.abexo.tech/fr/prodotto/evoloop/</x:v>
      </x:c>
      <x:c r="AA423" s="14" t="str">
        <x:v>http://127.0.0.1:8788/reference-e8af80444bde42.html</x:v>
      </x:c>
      <x:c r="AB423" s="14" t="str">
        <x:v>http://127.0.0.1:8788/fiche-154.html</x:v>
      </x:c>
      <x:c r="AC423" s="7" t="str">
        <x:v>Obtenir la version, la configuration, les modes, les mesures et les informations réglementaires.</x:v>
      </x:c>
      <x:c r="AD423" s="7"/>
      <x:c r="AE423" s="7" t="str"/>
    </x:row>
    <x:row r="424" ht="54" customHeight="1">
      <x:c r="A424" s="7" t="str">
        <x:v>CONDOR</x:v>
      </x:c>
      <x:c r="B424" s="7" t="str">
        <x:v>ABEXO / AB TECNO</x:v>
      </x:c>
      <x:c r="C424" s="7" t="str">
        <x:v>ABEXO / AB TECNO</x:v>
      </x:c>
      <x:c r="D424" s="7" t="str">
        <x:v>PROLOOP2 / CONDOR</x:v>
      </x:c>
      <x:c r="E424" s="7" t="str">
        <x:v>Nature à préciser</x:v>
      </x:c>
      <x:c r="F424" s="7" t="str">
        <x:v>Périmètre à confirmer</x:v>
      </x:c>
      <x:c r="G424" s="7" t="str">
        <x:v>À vérifier</x:v>
      </x:c>
      <x:c r="H424" s="7" t="str"/>
      <x:c r="I424" s="7" t="str">
        <x:v>Mode, configuration et preuves énergétiques complètes non établis pour cette référence.</x:v>
      </x:c>
      <x:c r="J424" s="7" t="str"/>
      <x:c r="K424" s="15"/>
      <x:c r="L424" s="15" t="str"/>
      <x:c r="M424" s="15"/>
      <x:c r="N424" s="15"/>
      <x:c r="O424" s="15"/>
      <x:c r="P424" s="7" t="str"/>
      <x:c r="Q424" s="15"/>
      <x:c r="R424" s="7" t="str">
        <x:f>IF(AND(ISNUMBER(K424),ISNUMBER(Q424)),IF(K424&lt;=Q424,"Valeur ≤ seuil","Valeur &gt; seuil"),"")</x:f>
      </x:c>
      <x:c r="S424" s="15"/>
      <x:c r="T424" s="7" t="str">
        <x:f>IF(AND(ISNUMBER(K424),ISNUMBER(S424)),IF(K424&lt;=S424,"Valeur ≤ seuil","Valeur &gt; seuil"),"")</x:f>
      </x:c>
      <x:c r="U424" s="7"/>
      <x:c r="V424" s="7" t="str"/>
      <x:c r="W424" s="14" t="str"/>
      <x:c r="X424" s="7" t="str"/>
      <x:c r="Y424" s="13" t="d">
        <x:v>2026-10-25T12:00:00.000Z</x:v>
      </x:c>
      <x:c r="Z424" s="14" t="str"/>
      <x:c r="AA424" s="14" t="str">
        <x:v>http://127.0.0.1:8788/reference-654bccdefb5966.html</x:v>
      </x:c>
      <x:c r="AB424" s="14" t="str">
        <x:v>http://127.0.0.1:8788/fiche-155.html</x:v>
      </x:c>
      <x:c r="AC424" s="7" t="str">
        <x:v>Obtenir la version, la configuration, les modes, les mesures et les informations réglementaires.</x:v>
      </x:c>
      <x:c r="AD424" s="7"/>
      <x:c r="AE424" s="7" t="str"/>
    </x:row>
    <x:row r="425" ht="54" customHeight="1">
      <x:c r="A425" s="7" t="str">
        <x:v>PROLOOP2</x:v>
      </x:c>
      <x:c r="B425" s="7" t="str">
        <x:v>ABEXO / AB TECNO</x:v>
      </x:c>
      <x:c r="C425" s="7" t="str">
        <x:v>ABEXO / AB TECNO</x:v>
      </x:c>
      <x:c r="D425" s="7" t="str">
        <x:v>PROLOOP2 / CONDOR</x:v>
      </x:c>
      <x:c r="E425" s="7" t="str">
        <x:v>Nature à préciser</x:v>
      </x:c>
      <x:c r="F425" s="7" t="str">
        <x:v>Périmètre à confirmer</x:v>
      </x:c>
      <x:c r="G425" s="7" t="str">
        <x:v>À vérifier</x:v>
      </x:c>
      <x:c r="H425" s="7" t="str"/>
      <x:c r="I425" s="7" t="str">
        <x:v>Mode, configuration et preuves énergétiques complètes non établis pour cette référence.</x:v>
      </x:c>
      <x:c r="J425" s="7" t="str"/>
      <x:c r="K425" s="15"/>
      <x:c r="L425" s="15" t="str"/>
      <x:c r="M425" s="15"/>
      <x:c r="N425" s="15"/>
      <x:c r="O425" s="15"/>
      <x:c r="P425" s="7" t="str"/>
      <x:c r="Q425" s="15"/>
      <x:c r="R425" s="7" t="str">
        <x:f>IF(AND(ISNUMBER(K425),ISNUMBER(Q425)),IF(K425&lt;=Q425,"Valeur ≤ seuil","Valeur &gt; seuil"),"")</x:f>
      </x:c>
      <x:c r="S425" s="15"/>
      <x:c r="T425" s="7" t="str">
        <x:f>IF(AND(ISNUMBER(K425),ISNUMBER(S425)),IF(K425&lt;=S425,"Valeur ≤ seuil","Valeur &gt; seuil"),"")</x:f>
      </x:c>
      <x:c r="U425" s="7"/>
      <x:c r="V425" s="7" t="str"/>
      <x:c r="W425" s="14" t="str"/>
      <x:c r="X425" s="7" t="str"/>
      <x:c r="Y425" s="13" t="d">
        <x:v>2026-10-25T12:00:00.000Z</x:v>
      </x:c>
      <x:c r="Z425" s="14" t="str"/>
      <x:c r="AA425" s="14" t="str">
        <x:v>http://127.0.0.1:8788/reference-e6d43bb60ed6bb.html</x:v>
      </x:c>
      <x:c r="AB425" s="14" t="str">
        <x:v>http://127.0.0.1:8788/fiche-155.html</x:v>
      </x:c>
      <x:c r="AC425" s="7" t="str">
        <x:v>Obtenir la version, la configuration, les modes, les mesures et les informations réglementaires.</x:v>
      </x:c>
      <x:c r="AD425" s="7"/>
      <x:c r="AE425" s="7" t="str"/>
    </x:row>
    <x:row r="426" ht="54" customHeight="1">
      <x:c r="A426" s="7" t="str">
        <x:v>FALCON/FALCON XL</x:v>
      </x:c>
      <x:c r="B426" s="7" t="str">
        <x:v>ABEXO / AB TECNO</x:v>
      </x:c>
      <x:c r="C426" s="7" t="str">
        <x:v>ABEXO / AB TECNO</x:v>
      </x:c>
      <x:c r="D426" s="7" t="str">
        <x:v>FALCON/FALCON XL / HELIOS 2T</x:v>
      </x:c>
      <x:c r="E426" s="7" t="str">
        <x:v>Nature à préciser</x:v>
      </x:c>
      <x:c r="F426" s="7" t="str">
        <x:v>Périmètre à confirmer</x:v>
      </x:c>
      <x:c r="G426" s="7" t="str">
        <x:v>À vérifier</x:v>
      </x:c>
      <x:c r="H426" s="7" t="str"/>
      <x:c r="I426" s="7" t="str">
        <x:v>Mode, configuration et preuves énergétiques complètes non établis pour cette référence.</x:v>
      </x:c>
      <x:c r="J426" s="7" t="str"/>
      <x:c r="K426" s="15"/>
      <x:c r="L426" s="15" t="str"/>
      <x:c r="M426" s="15"/>
      <x:c r="N426" s="15"/>
      <x:c r="O426" s="15"/>
      <x:c r="P426" s="7" t="str"/>
      <x:c r="Q426" s="15"/>
      <x:c r="R426" s="7" t="str">
        <x:f>IF(AND(ISNUMBER(K426),ISNUMBER(Q426)),IF(K426&lt;=Q426,"Valeur ≤ seuil","Valeur &gt; seuil"),"")</x:f>
      </x:c>
      <x:c r="S426" s="15"/>
      <x:c r="T426" s="7" t="str">
        <x:f>IF(AND(ISNUMBER(K426),ISNUMBER(S426)),IF(K426&lt;=S426,"Valeur ≤ seuil","Valeur &gt; seuil"),"")</x:f>
      </x:c>
      <x:c r="U426" s="7"/>
      <x:c r="V426" s="7" t="str"/>
      <x:c r="W426" s="14" t="str"/>
      <x:c r="X426" s="7" t="str"/>
      <x:c r="Y426" s="13" t="d">
        <x:v>2026-10-25T12:00:00.000Z</x:v>
      </x:c>
      <x:c r="Z426" s="14" t="str"/>
      <x:c r="AA426" s="14" t="str">
        <x:v>http://127.0.0.1:8788/reference-12f1afcd410de0.html</x:v>
      </x:c>
      <x:c r="AB426" s="14" t="str">
        <x:v>http://127.0.0.1:8788/fiche-156.html</x:v>
      </x:c>
      <x:c r="AC426" s="7" t="str">
        <x:v>Obtenir la version, la configuration, les modes, les mesures et les informations réglementaires.</x:v>
      </x:c>
      <x:c r="AD426" s="7"/>
      <x:c r="AE426" s="7" t="str"/>
    </x:row>
    <x:row r="427" ht="54" customHeight="1">
      <x:c r="A427" s="7" t="str">
        <x:v>HELIOS 2T</x:v>
      </x:c>
      <x:c r="B427" s="7" t="str">
        <x:v>ABEXO / AB TECNO</x:v>
      </x:c>
      <x:c r="C427" s="7" t="str">
        <x:v>ABEXO / AB TECNO</x:v>
      </x:c>
      <x:c r="D427" s="7" t="str">
        <x:v>FALCON/FALCON XL / HELIOS 2T</x:v>
      </x:c>
      <x:c r="E427" s="7" t="str">
        <x:v>Nature à préciser</x:v>
      </x:c>
      <x:c r="F427" s="7" t="str">
        <x:v>Périmètre à confirmer</x:v>
      </x:c>
      <x:c r="G427" s="7" t="str">
        <x:v>À vérifier</x:v>
      </x:c>
      <x:c r="H427" s="7" t="str"/>
      <x:c r="I427" s="7" t="str">
        <x:v>Mode, configuration et preuves énergétiques complètes non établis pour cette référence.</x:v>
      </x:c>
      <x:c r="J427" s="7" t="str"/>
      <x:c r="K427" s="15"/>
      <x:c r="L427" s="15" t="str"/>
      <x:c r="M427" s="15"/>
      <x:c r="N427" s="15"/>
      <x:c r="O427" s="15"/>
      <x:c r="P427" s="7" t="str"/>
      <x:c r="Q427" s="15"/>
      <x:c r="R427" s="7" t="str">
        <x:f>IF(AND(ISNUMBER(K427),ISNUMBER(Q427)),IF(K427&lt;=Q427,"Valeur ≤ seuil","Valeur &gt; seuil"),"")</x:f>
      </x:c>
      <x:c r="S427" s="15"/>
      <x:c r="T427" s="7" t="str">
        <x:f>IF(AND(ISNUMBER(K427),ISNUMBER(S427)),IF(K427&lt;=S427,"Valeur ≤ seuil","Valeur &gt; seuil"),"")</x:f>
      </x:c>
      <x:c r="U427" s="7"/>
      <x:c r="V427" s="7" t="str"/>
      <x:c r="W427" s="14" t="str"/>
      <x:c r="X427" s="7" t="str"/>
      <x:c r="Y427" s="13" t="d">
        <x:v>2026-10-25T12:00:00.000Z</x:v>
      </x:c>
      <x:c r="Z427" s="14" t="str"/>
      <x:c r="AA427" s="14" t="str">
        <x:v>http://127.0.0.1:8788/reference-2e2af75a7c1e18.html</x:v>
      </x:c>
      <x:c r="AB427" s="14" t="str">
        <x:v>http://127.0.0.1:8788/fiche-156.html</x:v>
      </x:c>
      <x:c r="AC427" s="7" t="str">
        <x:v>Obtenir la version, la configuration, les modes, les mesures et les informations réglementaires.</x:v>
      </x:c>
      <x:c r="AD427" s="7"/>
      <x:c r="AE427" s="7" t="str"/>
    </x:row>
    <x:row r="428" ht="54" customHeight="1">
      <x:c r="A428" s="7" t="str">
        <x:v>HERKULES 2E</x:v>
      </x:c>
      <x:c r="B428" s="7" t="str">
        <x:v>ABEXO / AB TECNO</x:v>
      </x:c>
      <x:c r="C428" s="7" t="str">
        <x:v>ABEXO / AB TECNO</x:v>
      </x:c>
      <x:c r="D428" s="7" t="str">
        <x:v>HERKULES 2E / HR400-IND</x:v>
      </x:c>
      <x:c r="E428" s="7" t="str">
        <x:v>Nature à préciser</x:v>
      </x:c>
      <x:c r="F428" s="7" t="str">
        <x:v>Périmètre à confirmer</x:v>
      </x:c>
      <x:c r="G428" s="7" t="str">
        <x:v>À vérifier</x:v>
      </x:c>
      <x:c r="H428" s="7" t="str"/>
      <x:c r="I428" s="7" t="str">
        <x:v>Mode, configuration et preuves énergétiques complètes non établis pour cette référence.</x:v>
      </x:c>
      <x:c r="J428" s="7" t="str"/>
      <x:c r="K428" s="15"/>
      <x:c r="L428" s="15" t="str"/>
      <x:c r="M428" s="15"/>
      <x:c r="N428" s="15"/>
      <x:c r="O428" s="15"/>
      <x:c r="P428" s="7" t="str"/>
      <x:c r="Q428" s="15"/>
      <x:c r="R428" s="7" t="str">
        <x:f>IF(AND(ISNUMBER(K428),ISNUMBER(Q428)),IF(K428&lt;=Q428,"Valeur ≤ seuil","Valeur &gt; seuil"),"")</x:f>
      </x:c>
      <x:c r="S428" s="15"/>
      <x:c r="T428" s="7" t="str">
        <x:f>IF(AND(ISNUMBER(K428),ISNUMBER(S428)),IF(K428&lt;=S428,"Valeur ≤ seuil","Valeur &gt; seuil"),"")</x:f>
      </x:c>
      <x:c r="U428" s="7"/>
      <x:c r="V428" s="7" t="str"/>
      <x:c r="W428" s="14" t="str"/>
      <x:c r="X428" s="7" t="str"/>
      <x:c r="Y428" s="13" t="d">
        <x:v>2026-10-25T12:00:00.000Z</x:v>
      </x:c>
      <x:c r="Z428" s="14" t="str">
        <x:v>https://hotron.com/product/hr400-ind/</x:v>
      </x:c>
      <x:c r="AA428" s="14" t="str">
        <x:v>http://127.0.0.1:8788/reference-7ff024c44eab4b.html</x:v>
      </x:c>
      <x:c r="AB428" s="14" t="str">
        <x:v>http://127.0.0.1:8788/fiche-157.html</x:v>
      </x:c>
      <x:c r="AC428" s="7" t="str">
        <x:v>Obtenir la version, la configuration, les modes, les mesures et les informations réglementaires.</x:v>
      </x:c>
      <x:c r="AD428" s="7"/>
      <x:c r="AE428" s="7" t="str"/>
    </x:row>
    <x:row r="429" ht="54" customHeight="1">
      <x:c r="A429" s="7" t="str">
        <x:v>HR400-IND</x:v>
      </x:c>
      <x:c r="B429" s="7" t="str">
        <x:v>ABEXO / AB TECNO</x:v>
      </x:c>
      <x:c r="C429" s="7" t="str">
        <x:v>ABEXO / AB TECNO</x:v>
      </x:c>
      <x:c r="D429" s="7" t="str">
        <x:v>HERKULES 2E / HR400-IND</x:v>
      </x:c>
      <x:c r="E429" s="7" t="str">
        <x:v>Nature à préciser</x:v>
      </x:c>
      <x:c r="F429" s="7" t="str">
        <x:v>Périmètre à confirmer</x:v>
      </x:c>
      <x:c r="G429" s="7" t="str">
        <x:v>À vérifier</x:v>
      </x:c>
      <x:c r="H429" s="7" t="str"/>
      <x:c r="I429" s="7" t="str">
        <x:v>Mode, configuration et preuves énergétiques complètes non établis pour cette référence.</x:v>
      </x:c>
      <x:c r="J429" s="7" t="str"/>
      <x:c r="K429" s="15"/>
      <x:c r="L429" s="15" t="str"/>
      <x:c r="M429" s="15"/>
      <x:c r="N429" s="15"/>
      <x:c r="O429" s="15"/>
      <x:c r="P429" s="7" t="str"/>
      <x:c r="Q429" s="15"/>
      <x:c r="R429" s="7" t="str">
        <x:f>IF(AND(ISNUMBER(K429),ISNUMBER(Q429)),IF(K429&lt;=Q429,"Valeur ≤ seuil","Valeur &gt; seuil"),"")</x:f>
      </x:c>
      <x:c r="S429" s="15"/>
      <x:c r="T429" s="7" t="str">
        <x:f>IF(AND(ISNUMBER(K429),ISNUMBER(S429)),IF(K429&lt;=S429,"Valeur ≤ seuil","Valeur &gt; seuil"),"")</x:f>
      </x:c>
      <x:c r="U429" s="7"/>
      <x:c r="V429" s="7" t="str"/>
      <x:c r="W429" s="14" t="str"/>
      <x:c r="X429" s="7" t="str"/>
      <x:c r="Y429" s="13" t="d">
        <x:v>2026-10-25T12:00:00.000Z</x:v>
      </x:c>
      <x:c r="Z429" s="14" t="str">
        <x:v>https://hotron.com/product/hr400-ind/</x:v>
      </x:c>
      <x:c r="AA429" s="14" t="str">
        <x:v>http://127.0.0.1:8788/reference-e1e57393f611c5.html</x:v>
      </x:c>
      <x:c r="AB429" s="14" t="str">
        <x:v>http://127.0.0.1:8788/fiche-157.html</x:v>
      </x:c>
      <x:c r="AC429" s="7" t="str">
        <x:v>Obtenir la version, la configuration, les modes, les mesures et les informations réglementaires.</x:v>
      </x:c>
      <x:c r="AD429" s="7"/>
      <x:c r="AE429" s="7" t="str"/>
    </x:row>
    <x:row r="430" ht="54" customHeight="1">
      <x:c r="A430" s="7" t="str">
        <x:v>IXIO INDUS</x:v>
      </x:c>
      <x:c r="B430" s="7" t="str">
        <x:v>ABEXO / AB TECNO</x:v>
      </x:c>
      <x:c r="C430" s="7" t="str">
        <x:v>ABEXO / AB TECNO</x:v>
      </x:c>
      <x:c r="D430" s="7" t="str">
        <x:v>IXIO INDUS / KABUTO</x:v>
      </x:c>
      <x:c r="E430" s="7" t="str">
        <x:v>Nature à préciser</x:v>
      </x:c>
      <x:c r="F430" s="7" t="str">
        <x:v>Périmètre à confirmer</x:v>
      </x:c>
      <x:c r="G430" s="7" t="str">
        <x:v>À vérifier</x:v>
      </x:c>
      <x:c r="H430" s="7" t="str"/>
      <x:c r="I430" s="7" t="str">
        <x:v>Mode, configuration et preuves énergétiques complètes non établis pour cette référence.</x:v>
      </x:c>
      <x:c r="J430" s="7" t="str"/>
      <x:c r="K430" s="15"/>
      <x:c r="L430" s="15" t="str"/>
      <x:c r="M430" s="15"/>
      <x:c r="N430" s="15"/>
      <x:c r="O430" s="15"/>
      <x:c r="P430" s="7" t="str"/>
      <x:c r="Q430" s="15"/>
      <x:c r="R430" s="7" t="str">
        <x:f>IF(AND(ISNUMBER(K430),ISNUMBER(Q430)),IF(K430&lt;=Q430,"Valeur ≤ seuil","Valeur &gt; seuil"),"")</x:f>
      </x:c>
      <x:c r="S430" s="15"/>
      <x:c r="T430" s="7" t="str">
        <x:f>IF(AND(ISNUMBER(K430),ISNUMBER(S430)),IF(K430&lt;=S430,"Valeur ≤ seuil","Valeur &gt; seuil"),"")</x:f>
      </x:c>
      <x:c r="U430" s="7"/>
      <x:c r="V430" s="7" t="str"/>
      <x:c r="W430" s="14" t="str"/>
      <x:c r="X430" s="7" t="str"/>
      <x:c r="Y430" s="13" t="d">
        <x:v>2026-10-25T12:00:00.000Z</x:v>
      </x:c>
      <x:c r="Z430" s="14" t="str"/>
      <x:c r="AA430" s="14" t="str">
        <x:v>http://127.0.0.1:8788/reference-4020c45dd9ef0e.html</x:v>
      </x:c>
      <x:c r="AB430" s="14" t="str">
        <x:v>http://127.0.0.1:8788/fiche-158.html</x:v>
      </x:c>
      <x:c r="AC430" s="7" t="str">
        <x:v>Obtenir la version, la configuration, les modes, les mesures et les informations réglementaires.</x:v>
      </x:c>
      <x:c r="AD430" s="7"/>
      <x:c r="AE430" s="7" t="str"/>
    </x:row>
    <x:row r="431" ht="54" customHeight="1">
      <x:c r="A431" s="7" t="str">
        <x:v>KABUTO</x:v>
      </x:c>
      <x:c r="B431" s="7" t="str">
        <x:v>ABEXO / AB TECNO</x:v>
      </x:c>
      <x:c r="C431" s="7" t="str">
        <x:v>ABEXO / AB TECNO</x:v>
      </x:c>
      <x:c r="D431" s="7" t="str">
        <x:v>IXIO INDUS / KABUTO</x:v>
      </x:c>
      <x:c r="E431" s="7" t="str">
        <x:v>Nature à préciser</x:v>
      </x:c>
      <x:c r="F431" s="7" t="str">
        <x:v>Périmètre à confirmer</x:v>
      </x:c>
      <x:c r="G431" s="7" t="str">
        <x:v>À vérifier</x:v>
      </x:c>
      <x:c r="H431" s="7" t="str"/>
      <x:c r="I431" s="7" t="str">
        <x:v>Mode, configuration et preuves énergétiques complètes non établis pour cette référence.</x:v>
      </x:c>
      <x:c r="J431" s="7" t="str"/>
      <x:c r="K431" s="15"/>
      <x:c r="L431" s="15" t="str"/>
      <x:c r="M431" s="15"/>
      <x:c r="N431" s="15"/>
      <x:c r="O431" s="15"/>
      <x:c r="P431" s="7" t="str"/>
      <x:c r="Q431" s="15"/>
      <x:c r="R431" s="7" t="str">
        <x:f>IF(AND(ISNUMBER(K431),ISNUMBER(Q431)),IF(K431&lt;=Q431,"Valeur ≤ seuil","Valeur &gt; seuil"),"")</x:f>
      </x:c>
      <x:c r="S431" s="15"/>
      <x:c r="T431" s="7" t="str">
        <x:f>IF(AND(ISNUMBER(K431),ISNUMBER(S431)),IF(K431&lt;=S431,"Valeur ≤ seuil","Valeur &gt; seuil"),"")</x:f>
      </x:c>
      <x:c r="U431" s="7"/>
      <x:c r="V431" s="7" t="str"/>
      <x:c r="W431" s="14" t="str"/>
      <x:c r="X431" s="7" t="str"/>
      <x:c r="Y431" s="13" t="d">
        <x:v>2026-10-25T12:00:00.000Z</x:v>
      </x:c>
      <x:c r="Z431" s="14" t="str"/>
      <x:c r="AA431" s="14" t="str">
        <x:v>http://127.0.0.1:8788/reference-e552ad40b26d10.html</x:v>
      </x:c>
      <x:c r="AB431" s="14" t="str">
        <x:v>http://127.0.0.1:8788/fiche-158.html</x:v>
      </x:c>
      <x:c r="AC431" s="7" t="str">
        <x:v>Obtenir la version, la configuration, les modes, les mesures et les informations réglementaires.</x:v>
      </x:c>
      <x:c r="AD431" s="7"/>
      <x:c r="AE431" s="7" t="str"/>
    </x:row>
    <x:row r="432" ht="54" customHeight="1">
      <x:c r="A432" s="7" t="str">
        <x:v>RM620</x:v>
      </x:c>
      <x:c r="B432" s="7" t="str">
        <x:v>ABEXO / AB TECNO</x:v>
      </x:c>
      <x:c r="C432" s="7" t="str">
        <x:v>ABEXO / AB TECNO</x:v>
      </x:c>
      <x:c r="D432" s="7" t="str">
        <x:v>RM620 / WIDESCAN</x:v>
      </x:c>
      <x:c r="E432" s="7" t="str">
        <x:v>Nature à préciser</x:v>
      </x:c>
      <x:c r="F432" s="7" t="str">
        <x:v>Périmètre à confirmer</x:v>
      </x:c>
      <x:c r="G432" s="7" t="str">
        <x:v>À vérifier</x:v>
      </x:c>
      <x:c r="H432" s="7" t="str"/>
      <x:c r="I432" s="7" t="str">
        <x:v>Mode, configuration et preuves énergétiques complètes non établis pour cette référence.</x:v>
      </x:c>
      <x:c r="J432" s="7" t="str"/>
      <x:c r="K432" s="15"/>
      <x:c r="L432" s="15" t="str"/>
      <x:c r="M432" s="15"/>
      <x:c r="N432" s="15"/>
      <x:c r="O432" s="15"/>
      <x:c r="P432" s="7" t="str"/>
      <x:c r="Q432" s="15"/>
      <x:c r="R432" s="7" t="str">
        <x:f>IF(AND(ISNUMBER(K432),ISNUMBER(Q432)),IF(K432&lt;=Q432,"Valeur ≤ seuil","Valeur &gt; seuil"),"")</x:f>
      </x:c>
      <x:c r="S432" s="15"/>
      <x:c r="T432" s="7" t="str">
        <x:f>IF(AND(ISNUMBER(K432),ISNUMBER(S432)),IF(K432&lt;=S432,"Valeur ≤ seuil","Valeur &gt; seuil"),"")</x:f>
      </x:c>
      <x:c r="U432" s="7"/>
      <x:c r="V432" s="7" t="str"/>
      <x:c r="W432" s="14" t="str"/>
      <x:c r="X432" s="7" t="str"/>
      <x:c r="Y432" s="13" t="d">
        <x:v>2026-10-25T12:00:00.000Z</x:v>
      </x:c>
      <x:c r="Z432" s="14" t="str"/>
      <x:c r="AA432" s="14" t="str">
        <x:v>http://127.0.0.1:8788/reference-da293f97e42f4f.html</x:v>
      </x:c>
      <x:c r="AB432" s="14" t="str">
        <x:v>http://127.0.0.1:8788/fiche-159.html</x:v>
      </x:c>
      <x:c r="AC432" s="7" t="str">
        <x:v>Obtenir la version, la configuration, les modes, les mesures et les informations réglementaires.</x:v>
      </x:c>
      <x:c r="AD432" s="7"/>
      <x:c r="AE432" s="7" t="str"/>
    </x:row>
    <x:row r="433" ht="54" customHeight="1">
      <x:c r="A433" s="7" t="str">
        <x:v>WIDESCAN</x:v>
      </x:c>
      <x:c r="B433" s="7" t="str">
        <x:v>ABEXO / AB TECNO</x:v>
      </x:c>
      <x:c r="C433" s="7" t="str">
        <x:v>ABEXO / AB TECNO</x:v>
      </x:c>
      <x:c r="D433" s="7" t="str">
        <x:v>RM620 / WIDESCAN</x:v>
      </x:c>
      <x:c r="E433" s="7" t="str">
        <x:v>Nature à préciser</x:v>
      </x:c>
      <x:c r="F433" s="7" t="str">
        <x:v>Périmètre à confirmer</x:v>
      </x:c>
      <x:c r="G433" s="7" t="str">
        <x:v>À vérifier</x:v>
      </x:c>
      <x:c r="H433" s="7" t="str"/>
      <x:c r="I433" s="7" t="str">
        <x:v>Mode, configuration et preuves énergétiques complètes non établis pour cette référence.</x:v>
      </x:c>
      <x:c r="J433" s="7" t="str"/>
      <x:c r="K433" s="15"/>
      <x:c r="L433" s="15" t="str"/>
      <x:c r="M433" s="15"/>
      <x:c r="N433" s="15"/>
      <x:c r="O433" s="15"/>
      <x:c r="P433" s="7" t="str"/>
      <x:c r="Q433" s="15"/>
      <x:c r="R433" s="7" t="str">
        <x:f>IF(AND(ISNUMBER(K433),ISNUMBER(Q433)),IF(K433&lt;=Q433,"Valeur ≤ seuil","Valeur &gt; seuil"),"")</x:f>
      </x:c>
      <x:c r="S433" s="15"/>
      <x:c r="T433" s="7" t="str">
        <x:f>IF(AND(ISNUMBER(K433),ISNUMBER(S433)),IF(K433&lt;=S433,"Valeur ≤ seuil","Valeur &gt; seuil"),"")</x:f>
      </x:c>
      <x:c r="U433" s="7"/>
      <x:c r="V433" s="7" t="str"/>
      <x:c r="W433" s="14" t="str"/>
      <x:c r="X433" s="7" t="str"/>
      <x:c r="Y433" s="13" t="d">
        <x:v>2026-10-25T12:00:00.000Z</x:v>
      </x:c>
      <x:c r="Z433" s="14" t="str"/>
      <x:c r="AA433" s="14" t="str">
        <x:v>http://127.0.0.1:8788/reference-13adc19a532e8b.html</x:v>
      </x:c>
      <x:c r="AB433" s="14" t="str">
        <x:v>http://127.0.0.1:8788/fiche-159.html</x:v>
      </x:c>
      <x:c r="AC433" s="7" t="str">
        <x:v>Obtenir la version, la configuration, les modes, les mesures et les informations réglementaires.</x:v>
      </x:c>
      <x:c r="AD433" s="7"/>
      <x:c r="AE433" s="7" t="str"/>
    </x:row>
    <x:row r="434" ht="54" customHeight="1">
      <x:c r="A434" s="7" t="str">
        <x:v>3H-IR14C/BL</x:v>
      </x:c>
      <x:c r="B434" s="7" t="str">
        <x:v>ABEXO / AB TECNO</x:v>
      </x:c>
      <x:c r="C434" s="7" t="str">
        <x:v>ABEXO / AB TECNO</x:v>
      </x:c>
      <x:c r="D434" s="7" t="str">
        <x:v>3H-IR14C/BL / DUALSENSE D</x:v>
      </x:c>
      <x:c r="E434" s="7" t="str">
        <x:v>Nature à préciser</x:v>
      </x:c>
      <x:c r="F434" s="7" t="str">
        <x:v>Périmètre à confirmer</x:v>
      </x:c>
      <x:c r="G434" s="7" t="str">
        <x:v>À vérifier</x:v>
      </x:c>
      <x:c r="H434" s="7" t="str"/>
      <x:c r="I434" s="7" t="str">
        <x:v>Mode, configuration et preuves énergétiques complètes non établis pour cette référence.</x:v>
      </x:c>
      <x:c r="J434" s="7" t="str"/>
      <x:c r="K434" s="15"/>
      <x:c r="L434" s="15" t="str"/>
      <x:c r="M434" s="15"/>
      <x:c r="N434" s="15"/>
      <x:c r="O434" s="15"/>
      <x:c r="P434" s="7" t="str"/>
      <x:c r="Q434" s="15"/>
      <x:c r="R434" s="7" t="str">
        <x:f>IF(AND(ISNUMBER(K434),ISNUMBER(Q434)),IF(K434&lt;=Q434,"Valeur ≤ seuil","Valeur &gt; seuil"),"")</x:f>
      </x:c>
      <x:c r="S434" s="15"/>
      <x:c r="T434" s="7" t="str">
        <x:f>IF(AND(ISNUMBER(K434),ISNUMBER(S434)),IF(K434&lt;=S434,"Valeur ≤ seuil","Valeur &gt; seuil"),"")</x:f>
      </x:c>
      <x:c r="U434" s="7"/>
      <x:c r="V434" s="7" t="str"/>
      <x:c r="W434" s="14" t="str"/>
      <x:c r="X434" s="7" t="str"/>
      <x:c r="Y434" s="13" t="d">
        <x:v>2026-10-25T12:00:00.000Z</x:v>
      </x:c>
      <x:c r="Z434" s="14" t="str"/>
      <x:c r="AA434" s="14" t="str">
        <x:v>http://127.0.0.1:8788/reference-253120dfea4b88.html</x:v>
      </x:c>
      <x:c r="AB434" s="14" t="str">
        <x:v>http://127.0.0.1:8788/fiche-160.html</x:v>
      </x:c>
      <x:c r="AC434" s="7" t="str">
        <x:v>Obtenir la version, la configuration, les modes, les mesures et les informations réglementaires.</x:v>
      </x:c>
      <x:c r="AD434" s="7"/>
      <x:c r="AE434" s="7" t="str"/>
    </x:row>
    <x:row r="435" ht="54" customHeight="1">
      <x:c r="A435" s="7" t="str">
        <x:v>DUALSENSE D</x:v>
      </x:c>
      <x:c r="B435" s="7" t="str">
        <x:v>ABEXO / AB TECNO</x:v>
      </x:c>
      <x:c r="C435" s="7" t="str">
        <x:v>ABEXO / AB TECNO</x:v>
      </x:c>
      <x:c r="D435" s="7" t="str">
        <x:v>3H-IR14C/BL / DUALSENSE D</x:v>
      </x:c>
      <x:c r="E435" s="7" t="str">
        <x:v>Nature à préciser</x:v>
      </x:c>
      <x:c r="F435" s="7" t="str">
        <x:v>Périmètre à confirmer</x:v>
      </x:c>
      <x:c r="G435" s="7" t="str">
        <x:v>À vérifier</x:v>
      </x:c>
      <x:c r="H435" s="7" t="str"/>
      <x:c r="I435" s="7" t="str">
        <x:v>Mode, configuration et preuves énergétiques complètes non établis pour cette référence.</x:v>
      </x:c>
      <x:c r="J435" s="7" t="str"/>
      <x:c r="K435" s="15"/>
      <x:c r="L435" s="15" t="str"/>
      <x:c r="M435" s="15"/>
      <x:c r="N435" s="15"/>
      <x:c r="O435" s="15"/>
      <x:c r="P435" s="7" t="str"/>
      <x:c r="Q435" s="15"/>
      <x:c r="R435" s="7" t="str">
        <x:f>IF(AND(ISNUMBER(K435),ISNUMBER(Q435)),IF(K435&lt;=Q435,"Valeur ≤ seuil","Valeur &gt; seuil"),"")</x:f>
      </x:c>
      <x:c r="S435" s="15"/>
      <x:c r="T435" s="7" t="str">
        <x:f>IF(AND(ISNUMBER(K435),ISNUMBER(S435)),IF(K435&lt;=S435,"Valeur ≤ seuil","Valeur &gt; seuil"),"")</x:f>
      </x:c>
      <x:c r="U435" s="7"/>
      <x:c r="V435" s="7" t="str"/>
      <x:c r="W435" s="14" t="str"/>
      <x:c r="X435" s="7" t="str"/>
      <x:c r="Y435" s="13" t="d">
        <x:v>2026-10-25T12:00:00.000Z</x:v>
      </x:c>
      <x:c r="Z435" s="14" t="str"/>
      <x:c r="AA435" s="14" t="str">
        <x:v>http://127.0.0.1:8788/reference-5c4bf51522c644.html</x:v>
      </x:c>
      <x:c r="AB435" s="14" t="str">
        <x:v>http://127.0.0.1:8788/fiche-160.html</x:v>
      </x:c>
      <x:c r="AC435" s="7" t="str">
        <x:v>Obtenir la version, la configuration, les modes, les mesures et les informations réglementaires.</x:v>
      </x:c>
      <x:c r="AD435" s="7"/>
      <x:c r="AE435" s="7" t="str"/>
    </x:row>
    <x:row r="436" ht="54" customHeight="1">
      <x:c r="A436" s="7" t="str">
        <x:v>DUALSENSE S</x:v>
      </x:c>
      <x:c r="B436" s="7" t="str">
        <x:v>ABEXO / AB TECNO</x:v>
      </x:c>
      <x:c r="C436" s="7" t="str">
        <x:v>ABEXO / AB TECNO</x:v>
      </x:c>
      <x:c r="D436" s="7" t="str">
        <x:v>DUALSENSE S / EAGLE ARTEK</x:v>
      </x:c>
      <x:c r="E436" s="7" t="str">
        <x:v>Nature à préciser</x:v>
      </x:c>
      <x:c r="F436" s="7" t="str">
        <x:v>Périmètre à confirmer</x:v>
      </x:c>
      <x:c r="G436" s="7" t="str">
        <x:v>À vérifier</x:v>
      </x:c>
      <x:c r="H436" s="7" t="str"/>
      <x:c r="I436" s="7" t="str">
        <x:v>Mode, configuration et preuves énergétiques complètes non établis pour cette référence.</x:v>
      </x:c>
      <x:c r="J436" s="7" t="str"/>
      <x:c r="K436" s="15"/>
      <x:c r="L436" s="15" t="str"/>
      <x:c r="M436" s="15"/>
      <x:c r="N436" s="15"/>
      <x:c r="O436" s="15"/>
      <x:c r="P436" s="7" t="str"/>
      <x:c r="Q436" s="15"/>
      <x:c r="R436" s="7" t="str">
        <x:f>IF(AND(ISNUMBER(K436),ISNUMBER(Q436)),IF(K436&lt;=Q436,"Valeur ≤ seuil","Valeur &gt; seuil"),"")</x:f>
      </x:c>
      <x:c r="S436" s="15"/>
      <x:c r="T436" s="7" t="str">
        <x:f>IF(AND(ISNUMBER(K436),ISNUMBER(S436)),IF(K436&lt;=S436,"Valeur ≤ seuil","Valeur &gt; seuil"),"")</x:f>
      </x:c>
      <x:c r="U436" s="7"/>
      <x:c r="V436" s="7" t="str"/>
      <x:c r="W436" s="14" t="str"/>
      <x:c r="X436" s="7" t="str"/>
      <x:c r="Y436" s="13" t="d">
        <x:v>2026-10-25T12:00:00.000Z</x:v>
      </x:c>
      <x:c r="Z436" s="14" t="str"/>
      <x:c r="AA436" s="14" t="str">
        <x:v>http://127.0.0.1:8788/reference-a05444f193447b.html</x:v>
      </x:c>
      <x:c r="AB436" s="14" t="str">
        <x:v>http://127.0.0.1:8788/fiche-161.html</x:v>
      </x:c>
      <x:c r="AC436" s="7" t="str">
        <x:v>Obtenir la version, la configuration, les modes, les mesures et les informations réglementaires.</x:v>
      </x:c>
      <x:c r="AD436" s="7"/>
      <x:c r="AE436" s="7" t="str"/>
    </x:row>
    <x:row r="437" ht="54" customHeight="1">
      <x:c r="A437" s="7" t="str">
        <x:v>EAGLE ARTEK</x:v>
      </x:c>
      <x:c r="B437" s="7" t="str">
        <x:v>ABEXO / AB TECNO</x:v>
      </x:c>
      <x:c r="C437" s="7" t="str">
        <x:v>ABEXO / AB TECNO</x:v>
      </x:c>
      <x:c r="D437" s="7" t="str">
        <x:v>DUALSENSE S / EAGLE ARTEK</x:v>
      </x:c>
      <x:c r="E437" s="7" t="str">
        <x:v>Nature à préciser</x:v>
      </x:c>
      <x:c r="F437" s="7" t="str">
        <x:v>Périmètre à confirmer</x:v>
      </x:c>
      <x:c r="G437" s="7" t="str">
        <x:v>À vérifier</x:v>
      </x:c>
      <x:c r="H437" s="7" t="str"/>
      <x:c r="I437" s="7" t="str">
        <x:v>Mode, configuration et preuves énergétiques complètes non établis pour cette référence.</x:v>
      </x:c>
      <x:c r="J437" s="7" t="str"/>
      <x:c r="K437" s="15"/>
      <x:c r="L437" s="15" t="str"/>
      <x:c r="M437" s="15"/>
      <x:c r="N437" s="15"/>
      <x:c r="O437" s="15"/>
      <x:c r="P437" s="7" t="str"/>
      <x:c r="Q437" s="15"/>
      <x:c r="R437" s="7" t="str">
        <x:f>IF(AND(ISNUMBER(K437),ISNUMBER(Q437)),IF(K437&lt;=Q437,"Valeur ≤ seuil","Valeur &gt; seuil"),"")</x:f>
      </x:c>
      <x:c r="S437" s="15"/>
      <x:c r="T437" s="7" t="str">
        <x:f>IF(AND(ISNUMBER(K437),ISNUMBER(S437)),IF(K437&lt;=S437,"Valeur ≤ seuil","Valeur &gt; seuil"),"")</x:f>
      </x:c>
      <x:c r="U437" s="7"/>
      <x:c r="V437" s="7" t="str"/>
      <x:c r="W437" s="14" t="str"/>
      <x:c r="X437" s="7" t="str"/>
      <x:c r="Y437" s="13" t="d">
        <x:v>2026-10-25T12:00:00.000Z</x:v>
      </x:c>
      <x:c r="Z437" s="14" t="str"/>
      <x:c r="AA437" s="14" t="str">
        <x:v>http://127.0.0.1:8788/reference-8b1c4215d7f36d.html</x:v>
      </x:c>
      <x:c r="AB437" s="14" t="str">
        <x:v>http://127.0.0.1:8788/fiche-161.html</x:v>
      </x:c>
      <x:c r="AC437" s="7" t="str">
        <x:v>Obtenir la version, la configuration, les modes, les mesures et les informations réglementaires.</x:v>
      </x:c>
      <x:c r="AD437" s="7"/>
      <x:c r="AE437" s="7" t="str"/>
    </x:row>
    <x:row r="438" ht="54" customHeight="1">
      <x:c r="A438" s="7" t="str">
        <x:v>FLATSCAN SW</x:v>
      </x:c>
      <x:c r="B438" s="7" t="str">
        <x:v>ABEXO / AB TECNO</x:v>
      </x:c>
      <x:c r="C438" s="7" t="str">
        <x:v>ABEXO / AB TECNO</x:v>
      </x:c>
      <x:c r="D438" s="7" t="str">
        <x:v>FLATSCAN SW / FLATSCAN W</x:v>
      </x:c>
      <x:c r="E438" s="7" t="str">
        <x:v>Nature à préciser</x:v>
      </x:c>
      <x:c r="F438" s="7" t="str">
        <x:v>Périmètre à confirmer</x:v>
      </x:c>
      <x:c r="G438" s="7" t="str">
        <x:v>À vérifier</x:v>
      </x:c>
      <x:c r="H438" s="7" t="str"/>
      <x:c r="I438" s="7" t="str">
        <x:v>Mode, configuration et preuves énergétiques complètes non établis pour cette référence.</x:v>
      </x:c>
      <x:c r="J438" s="7" t="str"/>
      <x:c r="K438" s="15"/>
      <x:c r="L438" s="15" t="str"/>
      <x:c r="M438" s="15"/>
      <x:c r="N438" s="15"/>
      <x:c r="O438" s="15"/>
      <x:c r="P438" s="7" t="str"/>
      <x:c r="Q438" s="15"/>
      <x:c r="R438" s="7" t="str">
        <x:f>IF(AND(ISNUMBER(K438),ISNUMBER(Q438)),IF(K438&lt;=Q438,"Valeur ≤ seuil","Valeur &gt; seuil"),"")</x:f>
      </x:c>
      <x:c r="S438" s="15"/>
      <x:c r="T438" s="7" t="str">
        <x:f>IF(AND(ISNUMBER(K438),ISNUMBER(S438)),IF(K438&lt;=S438,"Valeur ≤ seuil","Valeur &gt; seuil"),"")</x:f>
      </x:c>
      <x:c r="U438" s="7"/>
      <x:c r="V438" s="7" t="str"/>
      <x:c r="W438" s="14" t="str"/>
      <x:c r="X438" s="7" t="str"/>
      <x:c r="Y438" s="13" t="d">
        <x:v>2026-10-25T12:00:00.000Z</x:v>
      </x:c>
      <x:c r="Z438" s="14" t="str"/>
      <x:c r="AA438" s="14" t="str">
        <x:v>http://127.0.0.1:8788/reference-4caaa98dfce04f.html</x:v>
      </x:c>
      <x:c r="AB438" s="14" t="str">
        <x:v>http://127.0.0.1:8788/fiche-162.html</x:v>
      </x:c>
      <x:c r="AC438" s="7" t="str">
        <x:v>Obtenir la version, la configuration, les modes, les mesures et les informations réglementaires.</x:v>
      </x:c>
      <x:c r="AD438" s="7"/>
      <x:c r="AE438" s="7" t="str"/>
    </x:row>
    <x:row r="439" ht="54" customHeight="1">
      <x:c r="A439" s="7" t="str">
        <x:v>FLATSCAN W</x:v>
      </x:c>
      <x:c r="B439" s="7" t="str">
        <x:v>ABEXO / AB TECNO</x:v>
      </x:c>
      <x:c r="C439" s="7" t="str">
        <x:v>ABEXO / AB TECNO</x:v>
      </x:c>
      <x:c r="D439" s="7" t="str">
        <x:v>FLATSCAN SW / FLATSCAN W</x:v>
      </x:c>
      <x:c r="E439" s="7" t="str">
        <x:v>Nature à préciser</x:v>
      </x:c>
      <x:c r="F439" s="7" t="str">
        <x:v>Périmètre à confirmer</x:v>
      </x:c>
      <x:c r="G439" s="7" t="str">
        <x:v>À vérifier</x:v>
      </x:c>
      <x:c r="H439" s="7" t="str"/>
      <x:c r="I439" s="7" t="str">
        <x:v>Mode, configuration et preuves énergétiques complètes non établis pour cette référence.</x:v>
      </x:c>
      <x:c r="J439" s="7" t="str"/>
      <x:c r="K439" s="15"/>
      <x:c r="L439" s="15" t="str"/>
      <x:c r="M439" s="15"/>
      <x:c r="N439" s="15"/>
      <x:c r="O439" s="15"/>
      <x:c r="P439" s="7" t="str"/>
      <x:c r="Q439" s="15"/>
      <x:c r="R439" s="7" t="str">
        <x:f>IF(AND(ISNUMBER(K439),ISNUMBER(Q439)),IF(K439&lt;=Q439,"Valeur ≤ seuil","Valeur &gt; seuil"),"")</x:f>
      </x:c>
      <x:c r="S439" s="15"/>
      <x:c r="T439" s="7" t="str">
        <x:f>IF(AND(ISNUMBER(K439),ISNUMBER(S439)),IF(K439&lt;=S439,"Valeur ≤ seuil","Valeur &gt; seuil"),"")</x:f>
      </x:c>
      <x:c r="U439" s="7"/>
      <x:c r="V439" s="7" t="str"/>
      <x:c r="W439" s="14" t="str"/>
      <x:c r="X439" s="7" t="str"/>
      <x:c r="Y439" s="13" t="d">
        <x:v>2026-10-25T12:00:00.000Z</x:v>
      </x:c>
      <x:c r="Z439" s="14" t="str"/>
      <x:c r="AA439" s="14" t="str">
        <x:v>http://127.0.0.1:8788/reference-9fd6beea794b88.html</x:v>
      </x:c>
      <x:c r="AB439" s="14" t="str">
        <x:v>http://127.0.0.1:8788/fiche-162.html</x:v>
      </x:c>
      <x:c r="AC439" s="7" t="str">
        <x:v>Obtenir la version, la configuration, les modes, les mesures et les informations réglementaires.</x:v>
      </x:c>
      <x:c r="AD439" s="7"/>
      <x:c r="AE439" s="7" t="str"/>
    </x:row>
    <x:row r="440" ht="54" customHeight="1">
      <x:c r="A440" s="7" t="str">
        <x:v>FUTURESENSE</x:v>
      </x:c>
      <x:c r="B440" s="7" t="str">
        <x:v>ABEXO / AB TECNO</x:v>
      </x:c>
      <x:c r="C440" s="7" t="str">
        <x:v>ABEXO / AB TECNO</x:v>
      </x:c>
      <x:c r="D440" s="7" t="str">
        <x:v>FUTURESENSE / HP1</x:v>
      </x:c>
      <x:c r="E440" s="7" t="str">
        <x:v>Nature à préciser</x:v>
      </x:c>
      <x:c r="F440" s="7" t="str">
        <x:v>Périmètre à confirmer</x:v>
      </x:c>
      <x:c r="G440" s="7" t="str">
        <x:v>À vérifier</x:v>
      </x:c>
      <x:c r="H440" s="7" t="str"/>
      <x:c r="I440" s="7" t="str">
        <x:v>Mode, configuration et preuves énergétiques complètes non établis pour cette référence.</x:v>
      </x:c>
      <x:c r="J440" s="7" t="str"/>
      <x:c r="K440" s="15"/>
      <x:c r="L440" s="15" t="str"/>
      <x:c r="M440" s="15"/>
      <x:c r="N440" s="15"/>
      <x:c r="O440" s="15"/>
      <x:c r="P440" s="7" t="str"/>
      <x:c r="Q440" s="15"/>
      <x:c r="R440" s="7" t="str">
        <x:f>IF(AND(ISNUMBER(K440),ISNUMBER(Q440)),IF(K440&lt;=Q440,"Valeur ≤ seuil","Valeur &gt; seuil"),"")</x:f>
      </x:c>
      <x:c r="S440" s="15"/>
      <x:c r="T440" s="7" t="str">
        <x:f>IF(AND(ISNUMBER(K440),ISNUMBER(S440)),IF(K440&lt;=S440,"Valeur ≤ seuil","Valeur &gt; seuil"),"")</x:f>
      </x:c>
      <x:c r="U440" s="7"/>
      <x:c r="V440" s="7" t="str"/>
      <x:c r="W440" s="14" t="str"/>
      <x:c r="X440" s="7" t="str"/>
      <x:c r="Y440" s="13" t="d">
        <x:v>2026-10-25T12:00:00.000Z</x:v>
      </x:c>
      <x:c r="Z440" s="14" t="str"/>
      <x:c r="AA440" s="14" t="str">
        <x:v>http://127.0.0.1:8788/reference-a2f8ab4c8f4ecb.html</x:v>
      </x:c>
      <x:c r="AB440" s="14" t="str">
        <x:v>http://127.0.0.1:8788/fiche-163.html</x:v>
      </x:c>
      <x:c r="AC440" s="7" t="str">
        <x:v>Obtenir la version, la configuration, les modes, les mesures et les informations réglementaires.</x:v>
      </x:c>
      <x:c r="AD440" s="7"/>
      <x:c r="AE440" s="7" t="str"/>
    </x:row>
    <x:row r="441" ht="54" customHeight="1">
      <x:c r="A441" s="7" t="str">
        <x:v>HP1</x:v>
      </x:c>
      <x:c r="B441" s="7" t="str">
        <x:v>ABEXO / AB TECNO</x:v>
      </x:c>
      <x:c r="C441" s="7" t="str">
        <x:v>ABEXO / AB TECNO</x:v>
      </x:c>
      <x:c r="D441" s="7" t="str">
        <x:v>FUTURESENSE / HP1</x:v>
      </x:c>
      <x:c r="E441" s="7" t="str">
        <x:v>Nature à préciser</x:v>
      </x:c>
      <x:c r="F441" s="7" t="str">
        <x:v>Périmètre à confirmer</x:v>
      </x:c>
      <x:c r="G441" s="7" t="str">
        <x:v>À vérifier</x:v>
      </x:c>
      <x:c r="H441" s="7" t="str"/>
      <x:c r="I441" s="7" t="str">
        <x:v>Mode, configuration et preuves énergétiques complètes non établis pour cette référence.</x:v>
      </x:c>
      <x:c r="J441" s="7" t="str"/>
      <x:c r="K441" s="15"/>
      <x:c r="L441" s="15" t="str"/>
      <x:c r="M441" s="15"/>
      <x:c r="N441" s="15"/>
      <x:c r="O441" s="15"/>
      <x:c r="P441" s="7" t="str"/>
      <x:c r="Q441" s="15"/>
      <x:c r="R441" s="7" t="str">
        <x:f>IF(AND(ISNUMBER(K441),ISNUMBER(Q441)),IF(K441&lt;=Q441,"Valeur ≤ seuil","Valeur &gt; seuil"),"")</x:f>
      </x:c>
      <x:c r="S441" s="15"/>
      <x:c r="T441" s="7" t="str">
        <x:f>IF(AND(ISNUMBER(K441),ISNUMBER(S441)),IF(K441&lt;=S441,"Valeur ≤ seuil","Valeur &gt; seuil"),"")</x:f>
      </x:c>
      <x:c r="U441" s="7"/>
      <x:c r="V441" s="7" t="str"/>
      <x:c r="W441" s="14" t="str"/>
      <x:c r="X441" s="7" t="str"/>
      <x:c r="Y441" s="13" t="d">
        <x:v>2026-10-25T12:00:00.000Z</x:v>
      </x:c>
      <x:c r="Z441" s="14" t="str"/>
      <x:c r="AA441" s="14" t="str">
        <x:v>http://127.0.0.1:8788/reference-f876f0b1bd09e2.html</x:v>
      </x:c>
      <x:c r="AB441" s="14" t="str">
        <x:v>http://127.0.0.1:8788/fiche-163.html</x:v>
      </x:c>
      <x:c r="AC441" s="7" t="str">
        <x:v>Obtenir la version, la configuration, les modes, les mesures et les informations réglementaires.</x:v>
      </x:c>
      <x:c r="AD441" s="7"/>
      <x:c r="AE441" s="7" t="str"/>
    </x:row>
    <x:row r="442" ht="54" customHeight="1">
      <x:c r="A442" s="7" t="str">
        <x:v>HR100-CT/BL</x:v>
      </x:c>
      <x:c r="B442" s="7" t="str">
        <x:v>ABEXO / AB TECNO</x:v>
      </x:c>
      <x:c r="C442" s="7" t="str">
        <x:v>ABEXO / AB TECNO</x:v>
      </x:c>
      <x:c r="D442" s="7" t="str">
        <x:v>HR100-CT/BL / HR50-UNI/BL</x:v>
      </x:c>
      <x:c r="E442" s="7" t="str">
        <x:v>Nature à préciser</x:v>
      </x:c>
      <x:c r="F442" s="7" t="str">
        <x:v>Périmètre à confirmer</x:v>
      </x:c>
      <x:c r="G442" s="7" t="str">
        <x:v>À vérifier</x:v>
      </x:c>
      <x:c r="H442" s="7" t="str"/>
      <x:c r="I442" s="7" t="str">
        <x:v>Mode, configuration et preuves énergétiques complètes non établis pour cette référence.</x:v>
      </x:c>
      <x:c r="J442" s="7" t="str"/>
      <x:c r="K442" s="15"/>
      <x:c r="L442" s="15" t="str"/>
      <x:c r="M442" s="15"/>
      <x:c r="N442" s="15"/>
      <x:c r="O442" s="15"/>
      <x:c r="P442" s="7" t="str"/>
      <x:c r="Q442" s="15"/>
      <x:c r="R442" s="7" t="str">
        <x:f>IF(AND(ISNUMBER(K442),ISNUMBER(Q442)),IF(K442&lt;=Q442,"Valeur ≤ seuil","Valeur &gt; seuil"),"")</x:f>
      </x:c>
      <x:c r="S442" s="15"/>
      <x:c r="T442" s="7" t="str">
        <x:f>IF(AND(ISNUMBER(K442),ISNUMBER(S442)),IF(K442&lt;=S442,"Valeur ≤ seuil","Valeur &gt; seuil"),"")</x:f>
      </x:c>
      <x:c r="U442" s="7"/>
      <x:c r="V442" s="7" t="str"/>
      <x:c r="W442" s="14" t="str"/>
      <x:c r="X442" s="7" t="str"/>
      <x:c r="Y442" s="13" t="d">
        <x:v>2026-10-25T12:00:00.000Z</x:v>
      </x:c>
      <x:c r="Z442" s="14" t="str"/>
      <x:c r="AA442" s="14" t="str">
        <x:v>http://127.0.0.1:8788/reference-8dc9108708a36c.html</x:v>
      </x:c>
      <x:c r="AB442" s="14" t="str">
        <x:v>http://127.0.0.1:8788/fiche-164.html</x:v>
      </x:c>
      <x:c r="AC442" s="7" t="str">
        <x:v>Obtenir la version, la configuration, les modes, les mesures et les informations réglementaires.</x:v>
      </x:c>
      <x:c r="AD442" s="7"/>
      <x:c r="AE442" s="7" t="str"/>
    </x:row>
    <x:row r="443" ht="54" customHeight="1">
      <x:c r="A443" s="7" t="str">
        <x:v>HR50-UNI/BL</x:v>
      </x:c>
      <x:c r="B443" s="7" t="str">
        <x:v>ABEXO / AB TECNO</x:v>
      </x:c>
      <x:c r="C443" s="7" t="str">
        <x:v>ABEXO / AB TECNO</x:v>
      </x:c>
      <x:c r="D443" s="7" t="str">
        <x:v>HR100-CT/BL / HR50-UNI/BL</x:v>
      </x:c>
      <x:c r="E443" s="7" t="str">
        <x:v>Nature à préciser</x:v>
      </x:c>
      <x:c r="F443" s="7" t="str">
        <x:v>Périmètre à confirmer</x:v>
      </x:c>
      <x:c r="G443" s="7" t="str">
        <x:v>À vérifier</x:v>
      </x:c>
      <x:c r="H443" s="7" t="str"/>
      <x:c r="I443" s="7" t="str">
        <x:v>Mode, configuration et preuves énergétiques complètes non établis pour cette référence.</x:v>
      </x:c>
      <x:c r="J443" s="7" t="str"/>
      <x:c r="K443" s="15"/>
      <x:c r="L443" s="15" t="str"/>
      <x:c r="M443" s="15"/>
      <x:c r="N443" s="15"/>
      <x:c r="O443" s="15"/>
      <x:c r="P443" s="7" t="str"/>
      <x:c r="Q443" s="15"/>
      <x:c r="R443" s="7" t="str">
        <x:f>IF(AND(ISNUMBER(K443),ISNUMBER(Q443)),IF(K443&lt;=Q443,"Valeur ≤ seuil","Valeur &gt; seuil"),"")</x:f>
      </x:c>
      <x:c r="S443" s="15"/>
      <x:c r="T443" s="7" t="str">
        <x:f>IF(AND(ISNUMBER(K443),ISNUMBER(S443)),IF(K443&lt;=S443,"Valeur ≤ seuil","Valeur &gt; seuil"),"")</x:f>
      </x:c>
      <x:c r="U443" s="7"/>
      <x:c r="V443" s="7" t="str"/>
      <x:c r="W443" s="14" t="str"/>
      <x:c r="X443" s="7" t="str"/>
      <x:c r="Y443" s="13" t="d">
        <x:v>2026-10-25T12:00:00.000Z</x:v>
      </x:c>
      <x:c r="Z443" s="14" t="str"/>
      <x:c r="AA443" s="14" t="str">
        <x:v>http://127.0.0.1:8788/reference-226e9d993778fb.html</x:v>
      </x:c>
      <x:c r="AB443" s="14" t="str">
        <x:v>http://127.0.0.1:8788/fiche-164.html</x:v>
      </x:c>
      <x:c r="AC443" s="7" t="str">
        <x:v>Obtenir la version, la configuration, les modes, les mesures et les informations réglementaires.</x:v>
      </x:c>
      <x:c r="AD443" s="7"/>
      <x:c r="AE443" s="7" t="str"/>
    </x:row>
    <x:row r="444" ht="54" customHeight="1">
      <x:c r="A444" s="7" t="str">
        <x:v>IXIO-DT</x:v>
      </x:c>
      <x:c r="B444" s="7" t="str">
        <x:v>ABEXO / AB TECNO</x:v>
      </x:c>
      <x:c r="C444" s="7" t="str">
        <x:v>ABEXO / AB TECNO</x:v>
      </x:c>
      <x:c r="D444" s="7" t="str">
        <x:v>IXIO-DT / IXIO-ST</x:v>
      </x:c>
      <x:c r="E444" s="7" t="str">
        <x:v>Nature à préciser</x:v>
      </x:c>
      <x:c r="F444" s="7" t="str">
        <x:v>Périmètre à confirmer</x:v>
      </x:c>
      <x:c r="G444" s="7" t="str">
        <x:v>À vérifier</x:v>
      </x:c>
      <x:c r="H444" s="7" t="str"/>
      <x:c r="I444" s="7" t="str">
        <x:v>Mode, configuration et preuves énergétiques complètes non établis pour cette référence.</x:v>
      </x:c>
      <x:c r="J444" s="7" t="str"/>
      <x:c r="K444" s="15"/>
      <x:c r="L444" s="15" t="str"/>
      <x:c r="M444" s="15"/>
      <x:c r="N444" s="15"/>
      <x:c r="O444" s="15"/>
      <x:c r="P444" s="7" t="str"/>
      <x:c r="Q444" s="15"/>
      <x:c r="R444" s="7" t="str">
        <x:f>IF(AND(ISNUMBER(K444),ISNUMBER(Q444)),IF(K444&lt;=Q444,"Valeur ≤ seuil","Valeur &gt; seuil"),"")</x:f>
      </x:c>
      <x:c r="S444" s="15"/>
      <x:c r="T444" s="7" t="str">
        <x:f>IF(AND(ISNUMBER(K444),ISNUMBER(S444)),IF(K444&lt;=S444,"Valeur ≤ seuil","Valeur &gt; seuil"),"")</x:f>
      </x:c>
      <x:c r="U444" s="7"/>
      <x:c r="V444" s="7" t="str"/>
      <x:c r="W444" s="14" t="str"/>
      <x:c r="X444" s="7" t="str"/>
      <x:c r="Y444" s="13" t="d">
        <x:v>2026-10-25T12:00:00.000Z</x:v>
      </x:c>
      <x:c r="Z444" s="14" t="str">
        <x:v>https://eu.beasensors.com/fr/produit/ixio-d/</x:v>
      </x:c>
      <x:c r="AA444" s="14" t="str">
        <x:v>http://127.0.0.1:8788/reference-f8e75bfbdf590f.html</x:v>
      </x:c>
      <x:c r="AB444" s="14" t="str">
        <x:v>http://127.0.0.1:8788/fiche-165.html</x:v>
      </x:c>
      <x:c r="AC444" s="7" t="str">
        <x:v>Obtenir la version, la configuration, les modes, les mesures et les informations réglementaires.</x:v>
      </x:c>
      <x:c r="AD444" s="7"/>
      <x:c r="AE444" s="7" t="str"/>
    </x:row>
    <x:row r="445" ht="54" customHeight="1">
      <x:c r="A445" s="7" t="str">
        <x:v>IXIO-ST</x:v>
      </x:c>
      <x:c r="B445" s="7" t="str">
        <x:v>ABEXO / AB TECNO</x:v>
      </x:c>
      <x:c r="C445" s="7" t="str">
        <x:v>ABEXO / AB TECNO</x:v>
      </x:c>
      <x:c r="D445" s="7" t="str">
        <x:v>IXIO-DT / IXIO-ST</x:v>
      </x:c>
      <x:c r="E445" s="7" t="str">
        <x:v>Nature à préciser</x:v>
      </x:c>
      <x:c r="F445" s="7" t="str">
        <x:v>Périmètre à confirmer</x:v>
      </x:c>
      <x:c r="G445" s="7" t="str">
        <x:v>À vérifier</x:v>
      </x:c>
      <x:c r="H445" s="7" t="str"/>
      <x:c r="I445" s="7" t="str">
        <x:v>Mode, configuration et preuves énergétiques complètes non établis pour cette référence.</x:v>
      </x:c>
      <x:c r="J445" s="7" t="str"/>
      <x:c r="K445" s="15"/>
      <x:c r="L445" s="15" t="str"/>
      <x:c r="M445" s="15"/>
      <x:c r="N445" s="15"/>
      <x:c r="O445" s="15"/>
      <x:c r="P445" s="7" t="str"/>
      <x:c r="Q445" s="15"/>
      <x:c r="R445" s="7" t="str">
        <x:f>IF(AND(ISNUMBER(K445),ISNUMBER(Q445)),IF(K445&lt;=Q445,"Valeur ≤ seuil","Valeur &gt; seuil"),"")</x:f>
      </x:c>
      <x:c r="S445" s="15"/>
      <x:c r="T445" s="7" t="str">
        <x:f>IF(AND(ISNUMBER(K445),ISNUMBER(S445)),IF(K445&lt;=S445,"Valeur ≤ seuil","Valeur &gt; seuil"),"")</x:f>
      </x:c>
      <x:c r="U445" s="7"/>
      <x:c r="V445" s="7" t="str"/>
      <x:c r="W445" s="14" t="str"/>
      <x:c r="X445" s="7" t="str"/>
      <x:c r="Y445" s="13" t="d">
        <x:v>2026-10-25T12:00:00.000Z</x:v>
      </x:c>
      <x:c r="Z445" s="14" t="str">
        <x:v>https://eu.beasensors.com/fr/produit/ixio-d/</x:v>
      </x:c>
      <x:c r="AA445" s="14" t="str">
        <x:v>http://127.0.0.1:8788/reference-03f5960190ff50.html</x:v>
      </x:c>
      <x:c r="AB445" s="14" t="str">
        <x:v>http://127.0.0.1:8788/fiche-165.html</x:v>
      </x:c>
      <x:c r="AC445" s="7" t="str">
        <x:v>Obtenir la version, la configuration, les modes, les mesures et les informations réglementaires.</x:v>
      </x:c>
      <x:c r="AD445" s="7"/>
      <x:c r="AE445" s="7" t="str"/>
    </x:row>
    <x:row r="446" ht="54" customHeight="1">
      <x:c r="A446" s="7" t="str">
        <x:v>ORASCAN</x:v>
      </x:c>
      <x:c r="B446" s="7" t="str">
        <x:v>ABEXO / AB TECNO</x:v>
      </x:c>
      <x:c r="C446" s="7" t="str">
        <x:v>ABEXO / AB TECNO</x:v>
      </x:c>
      <x:c r="D446" s="7" t="str">
        <x:v>ORASCAN / SOLIDSENSE</x:v>
      </x:c>
      <x:c r="E446" s="7" t="str">
        <x:v>Nature à préciser</x:v>
      </x:c>
      <x:c r="F446" s="7" t="str">
        <x:v>Périmètre à confirmer</x:v>
      </x:c>
      <x:c r="G446" s="7" t="str">
        <x:v>À vérifier</x:v>
      </x:c>
      <x:c r="H446" s="7" t="str"/>
      <x:c r="I446" s="7" t="str">
        <x:v>Mode, configuration et preuves énergétiques complètes non établis pour cette référence.</x:v>
      </x:c>
      <x:c r="J446" s="7" t="str"/>
      <x:c r="K446" s="15"/>
      <x:c r="L446" s="15" t="str"/>
      <x:c r="M446" s="15"/>
      <x:c r="N446" s="15"/>
      <x:c r="O446" s="15"/>
      <x:c r="P446" s="7" t="str"/>
      <x:c r="Q446" s="15"/>
      <x:c r="R446" s="7" t="str">
        <x:f>IF(AND(ISNUMBER(K446),ISNUMBER(Q446)),IF(K446&lt;=Q446,"Valeur ≤ seuil","Valeur &gt; seuil"),"")</x:f>
      </x:c>
      <x:c r="S446" s="15"/>
      <x:c r="T446" s="7" t="str">
        <x:f>IF(AND(ISNUMBER(K446),ISNUMBER(S446)),IF(K446&lt;=S446,"Valeur ≤ seuil","Valeur &gt; seuil"),"")</x:f>
      </x:c>
      <x:c r="U446" s="7"/>
      <x:c r="V446" s="7" t="str"/>
      <x:c r="W446" s="14" t="str"/>
      <x:c r="X446" s="7" t="str"/>
      <x:c r="Y446" s="13" t="d">
        <x:v>2026-10-25T12:00:00.000Z</x:v>
      </x:c>
      <x:c r="Z446" s="14" t="str"/>
      <x:c r="AA446" s="14" t="str">
        <x:v>http://127.0.0.1:8788/reference-62abdee8a14dc8.html</x:v>
      </x:c>
      <x:c r="AB446" s="14" t="str">
        <x:v>http://127.0.0.1:8788/fiche-166.html</x:v>
      </x:c>
      <x:c r="AC446" s="7" t="str">
        <x:v>Obtenir la version, la configuration, les modes, les mesures et les informations réglementaires.</x:v>
      </x:c>
      <x:c r="AD446" s="7"/>
      <x:c r="AE446" s="7" t="str"/>
    </x:row>
    <x:row r="447" ht="54" customHeight="1">
      <x:c r="A447" s="7" t="str">
        <x:v>SOLIDSENSE</x:v>
      </x:c>
      <x:c r="B447" s="7" t="str">
        <x:v>ABEXO / AB TECNO</x:v>
      </x:c>
      <x:c r="C447" s="7" t="str">
        <x:v>ABEXO / AB TECNO</x:v>
      </x:c>
      <x:c r="D447" s="7" t="str">
        <x:v>ORASCAN / SOLIDSENSE</x:v>
      </x:c>
      <x:c r="E447" s="7" t="str">
        <x:v>Nature à préciser</x:v>
      </x:c>
      <x:c r="F447" s="7" t="str">
        <x:v>Périmètre à confirmer</x:v>
      </x:c>
      <x:c r="G447" s="7" t="str">
        <x:v>À vérifier</x:v>
      </x:c>
      <x:c r="H447" s="7" t="str"/>
      <x:c r="I447" s="7" t="str">
        <x:v>Mode, configuration et preuves énergétiques complètes non établis pour cette référence.</x:v>
      </x:c>
      <x:c r="J447" s="7" t="str"/>
      <x:c r="K447" s="15"/>
      <x:c r="L447" s="15" t="str"/>
      <x:c r="M447" s="15"/>
      <x:c r="N447" s="15"/>
      <x:c r="O447" s="15"/>
      <x:c r="P447" s="7" t="str"/>
      <x:c r="Q447" s="15"/>
      <x:c r="R447" s="7" t="str">
        <x:f>IF(AND(ISNUMBER(K447),ISNUMBER(Q447)),IF(K447&lt;=Q447,"Valeur ≤ seuil","Valeur &gt; seuil"),"")</x:f>
      </x:c>
      <x:c r="S447" s="15"/>
      <x:c r="T447" s="7" t="str">
        <x:f>IF(AND(ISNUMBER(K447),ISNUMBER(S447)),IF(K447&lt;=S447,"Valeur ≤ seuil","Valeur &gt; seuil"),"")</x:f>
      </x:c>
      <x:c r="U447" s="7"/>
      <x:c r="V447" s="7" t="str"/>
      <x:c r="W447" s="14" t="str"/>
      <x:c r="X447" s="7" t="str"/>
      <x:c r="Y447" s="13" t="d">
        <x:v>2026-10-25T12:00:00.000Z</x:v>
      </x:c>
      <x:c r="Z447" s="14" t="str"/>
      <x:c r="AA447" s="14" t="str">
        <x:v>http://127.0.0.1:8788/reference-b796340a0f692f.html</x:v>
      </x:c>
      <x:c r="AB447" s="14" t="str">
        <x:v>http://127.0.0.1:8788/fiche-166.html</x:v>
      </x:c>
      <x:c r="AC447" s="7" t="str">
        <x:v>Obtenir la version, la configuration, les modes, les mesures et les informations réglementaires.</x:v>
      </x:c>
      <x:c r="AD447" s="7"/>
      <x:c r="AE447" s="7" t="str"/>
    </x:row>
    <x:row r="448" ht="54" customHeight="1">
      <x:c r="A448" s="7" t="str">
        <x:v>SSR-3/BL</x:v>
      </x:c>
      <x:c r="B448" s="7" t="str">
        <x:v>ABEXO / AB TECNO</x:v>
      </x:c>
      <x:c r="C448" s="7" t="str">
        <x:v>ABEXO / AB TECNO</x:v>
      </x:c>
      <x:c r="D448" s="7" t="str">
        <x:v>SSR-3/BL / VIO-DT</x:v>
      </x:c>
      <x:c r="E448" s="7" t="str">
        <x:v>Nature à préciser</x:v>
      </x:c>
      <x:c r="F448" s="7" t="str">
        <x:v>Périmètre à confirmer</x:v>
      </x:c>
      <x:c r="G448" s="7" t="str">
        <x:v>À vérifier</x:v>
      </x:c>
      <x:c r="H448" s="7" t="str"/>
      <x:c r="I448" s="7" t="str">
        <x:v>Mode, configuration et preuves énergétiques complètes non établis pour cette référence.</x:v>
      </x:c>
      <x:c r="J448" s="7" t="str"/>
      <x:c r="K448" s="15"/>
      <x:c r="L448" s="15" t="str"/>
      <x:c r="M448" s="15"/>
      <x:c r="N448" s="15"/>
      <x:c r="O448" s="15"/>
      <x:c r="P448" s="7" t="str"/>
      <x:c r="Q448" s="15"/>
      <x:c r="R448" s="7" t="str">
        <x:f>IF(AND(ISNUMBER(K448),ISNUMBER(Q448)),IF(K448&lt;=Q448,"Valeur ≤ seuil","Valeur &gt; seuil"),"")</x:f>
      </x:c>
      <x:c r="S448" s="15"/>
      <x:c r="T448" s="7" t="str">
        <x:f>IF(AND(ISNUMBER(K448),ISNUMBER(S448)),IF(K448&lt;=S448,"Valeur ≤ seuil","Valeur &gt; seuil"),"")</x:f>
      </x:c>
      <x:c r="U448" s="7"/>
      <x:c r="V448" s="7" t="str"/>
      <x:c r="W448" s="14" t="str"/>
      <x:c r="X448" s="7" t="str"/>
      <x:c r="Y448" s="13" t="d">
        <x:v>2026-10-25T12:00:00.000Z</x:v>
      </x:c>
      <x:c r="Z448" s="14" t="str"/>
      <x:c r="AA448" s="14" t="str">
        <x:v>http://127.0.0.1:8788/reference-f886e946ba2196.html</x:v>
      </x:c>
      <x:c r="AB448" s="14" t="str">
        <x:v>http://127.0.0.1:8788/fiche-167.html</x:v>
      </x:c>
      <x:c r="AC448" s="7" t="str">
        <x:v>Obtenir la version, la configuration, les modes, les mesures et les informations réglementaires.</x:v>
      </x:c>
      <x:c r="AD448" s="7"/>
      <x:c r="AE448" s="7" t="str"/>
    </x:row>
    <x:row r="449" ht="54" customHeight="1">
      <x:c r="A449" s="7" t="str">
        <x:v>VIO-DT</x:v>
      </x:c>
      <x:c r="B449" s="7" t="str">
        <x:v>ABEXO / AB TECNO</x:v>
      </x:c>
      <x:c r="C449" s="7" t="str">
        <x:v>ABEXO / AB TECNO</x:v>
      </x:c>
      <x:c r="D449" s="7" t="str">
        <x:v>SSR-3/BL / VIO-DT</x:v>
      </x:c>
      <x:c r="E449" s="7" t="str">
        <x:v>Nature à préciser</x:v>
      </x:c>
      <x:c r="F449" s="7" t="str">
        <x:v>Périmètre à confirmer</x:v>
      </x:c>
      <x:c r="G449" s="7" t="str">
        <x:v>À vérifier</x:v>
      </x:c>
      <x:c r="H449" s="7" t="str"/>
      <x:c r="I449" s="7" t="str">
        <x:v>Mode, configuration et preuves énergétiques complètes non établis pour cette référence.</x:v>
      </x:c>
      <x:c r="J449" s="7" t="str"/>
      <x:c r="K449" s="15"/>
      <x:c r="L449" s="15" t="str"/>
      <x:c r="M449" s="15"/>
      <x:c r="N449" s="15"/>
      <x:c r="O449" s="15"/>
      <x:c r="P449" s="7" t="str"/>
      <x:c r="Q449" s="15"/>
      <x:c r="R449" s="7" t="str">
        <x:f>IF(AND(ISNUMBER(K449),ISNUMBER(Q449)),IF(K449&lt;=Q449,"Valeur ≤ seuil","Valeur &gt; seuil"),"")</x:f>
      </x:c>
      <x:c r="S449" s="15"/>
      <x:c r="T449" s="7" t="str">
        <x:f>IF(AND(ISNUMBER(K449),ISNUMBER(S449)),IF(K449&lt;=S449,"Valeur ≤ seuil","Valeur &gt; seuil"),"")</x:f>
      </x:c>
      <x:c r="U449" s="7"/>
      <x:c r="V449" s="7" t="str"/>
      <x:c r="W449" s="14" t="str"/>
      <x:c r="X449" s="7" t="str"/>
      <x:c r="Y449" s="13" t="d">
        <x:v>2026-10-25T12:00:00.000Z</x:v>
      </x:c>
      <x:c r="Z449" s="14" t="str"/>
      <x:c r="AA449" s="14" t="str">
        <x:v>http://127.0.0.1:8788/reference-43da6294a42123.html</x:v>
      </x:c>
      <x:c r="AB449" s="14" t="str">
        <x:v>http://127.0.0.1:8788/fiche-167.html</x:v>
      </x:c>
      <x:c r="AC449" s="7" t="str">
        <x:v>Obtenir la version, la configuration, les modes, les mesures et les informations réglementaires.</x:v>
      </x:c>
      <x:c r="AD449" s="7"/>
      <x:c r="AE449" s="7" t="str"/>
    </x:row>
    <x:row r="450" ht="54" customHeight="1">
      <x:c r="A450" s="7" t="str">
        <x:v>MICRO TRAFFIC</x:v>
      </x:c>
      <x:c r="B450" s="7" t="str">
        <x:v>ABEXO / AB TECNO</x:v>
      </x:c>
      <x:c r="C450" s="7" t="str">
        <x:v>ABEXO / AB TECNO</x:v>
      </x:c>
      <x:c r="D450" s="7" t="str">
        <x:v>VIO-ST / MICRO TRAFFIC</x:v>
      </x:c>
      <x:c r="E450" s="7" t="str">
        <x:v>Nature à préciser</x:v>
      </x:c>
      <x:c r="F450" s="7" t="str">
        <x:v>Périmètre à confirmer</x:v>
      </x:c>
      <x:c r="G450" s="7" t="str">
        <x:v>À vérifier</x:v>
      </x:c>
      <x:c r="H450" s="7" t="str"/>
      <x:c r="I450" s="7" t="str">
        <x:v>Mode, configuration et preuves énergétiques complètes non établis pour cette référence.</x:v>
      </x:c>
      <x:c r="J450" s="7" t="str"/>
      <x:c r="K450" s="15"/>
      <x:c r="L450" s="15" t="str"/>
      <x:c r="M450" s="15"/>
      <x:c r="N450" s="15"/>
      <x:c r="O450" s="15"/>
      <x:c r="P450" s="7" t="str"/>
      <x:c r="Q450" s="15"/>
      <x:c r="R450" s="7" t="str">
        <x:f>IF(AND(ISNUMBER(K450),ISNUMBER(Q450)),IF(K450&lt;=Q450,"Valeur ≤ seuil","Valeur &gt; seuil"),"")</x:f>
      </x:c>
      <x:c r="S450" s="15"/>
      <x:c r="T450" s="7" t="str">
        <x:f>IF(AND(ISNUMBER(K450),ISNUMBER(S450)),IF(K450&lt;=S450,"Valeur ≤ seuil","Valeur &gt; seuil"),"")</x:f>
      </x:c>
      <x:c r="U450" s="7"/>
      <x:c r="V450" s="7" t="str"/>
      <x:c r="W450" s="14" t="str"/>
      <x:c r="X450" s="7" t="str"/>
      <x:c r="Y450" s="13" t="d">
        <x:v>2026-10-25T12:00:00.000Z</x:v>
      </x:c>
      <x:c r="Z450" s="14" t="str"/>
      <x:c r="AA450" s="14" t="str">
        <x:v>http://127.0.0.1:8788/reference-2f518ac457277f.html</x:v>
      </x:c>
      <x:c r="AB450" s="14" t="str">
        <x:v>http://127.0.0.1:8788/fiche-168.html</x:v>
      </x:c>
      <x:c r="AC450" s="7" t="str">
        <x:v>Obtenir la version, la configuration, les modes, les mesures et les informations réglementaires.</x:v>
      </x:c>
      <x:c r="AD450" s="7"/>
      <x:c r="AE450" s="7" t="str"/>
    </x:row>
    <x:row r="451" ht="54" customHeight="1">
      <x:c r="A451" s="7" t="str">
        <x:v>VIO-ST</x:v>
      </x:c>
      <x:c r="B451" s="7" t="str">
        <x:v>ABEXO / AB TECNO</x:v>
      </x:c>
      <x:c r="C451" s="7" t="str">
        <x:v>ABEXO / AB TECNO</x:v>
      </x:c>
      <x:c r="D451" s="7" t="str">
        <x:v>VIO-ST / MICRO TRAFFIC</x:v>
      </x:c>
      <x:c r="E451" s="7" t="str">
        <x:v>Nature à préciser</x:v>
      </x:c>
      <x:c r="F451" s="7" t="str">
        <x:v>Périmètre à confirmer</x:v>
      </x:c>
      <x:c r="G451" s="7" t="str">
        <x:v>À vérifier</x:v>
      </x:c>
      <x:c r="H451" s="7" t="str"/>
      <x:c r="I451" s="7" t="str">
        <x:v>Mode, configuration et preuves énergétiques complètes non établis pour cette référence.</x:v>
      </x:c>
      <x:c r="J451" s="7" t="str"/>
      <x:c r="K451" s="15"/>
      <x:c r="L451" s="15" t="str"/>
      <x:c r="M451" s="15"/>
      <x:c r="N451" s="15"/>
      <x:c r="O451" s="15"/>
      <x:c r="P451" s="7" t="str"/>
      <x:c r="Q451" s="15"/>
      <x:c r="R451" s="7" t="str">
        <x:f>IF(AND(ISNUMBER(K451),ISNUMBER(Q451)),IF(K451&lt;=Q451,"Valeur ≤ seuil","Valeur &gt; seuil"),"")</x:f>
      </x:c>
      <x:c r="S451" s="15"/>
      <x:c r="T451" s="7" t="str">
        <x:f>IF(AND(ISNUMBER(K451),ISNUMBER(S451)),IF(K451&lt;=S451,"Valeur ≤ seuil","Valeur &gt; seuil"),"")</x:f>
      </x:c>
      <x:c r="U451" s="7"/>
      <x:c r="V451" s="7" t="str"/>
      <x:c r="W451" s="14" t="str"/>
      <x:c r="X451" s="7" t="str"/>
      <x:c r="Y451" s="13" t="d">
        <x:v>2026-10-25T12:00:00.000Z</x:v>
      </x:c>
      <x:c r="Z451" s="14" t="str"/>
      <x:c r="AA451" s="14" t="str">
        <x:v>http://127.0.0.1:8788/reference-76045071ceeb4f.html</x:v>
      </x:c>
      <x:c r="AB451" s="14" t="str">
        <x:v>http://127.0.0.1:8788/fiche-168.html</x:v>
      </x:c>
      <x:c r="AC451" s="7" t="str">
        <x:v>Obtenir la version, la configuration, les modes, les mesures et les informations réglementaires.</x:v>
      </x:c>
      <x:c r="AD451" s="7"/>
      <x:c r="AE451" s="7" t="str"/>
    </x:row>
    <x:row r="452" ht="54" customHeight="1">
      <x:c r="A452" s="7" t="str">
        <x:v>PARK</x:v>
      </x:c>
      <x:c r="B452" s="7" t="str">
        <x:v>ABEXO / AB TECNO</x:v>
      </x:c>
      <x:c r="C452" s="7" t="str">
        <x:v>ABEXO / AB TECNO</x:v>
      </x:c>
      <x:c r="D452" s="7" t="str">
        <x:v>PARK / RADIO KODA</x:v>
      </x:c>
      <x:c r="E452" s="7" t="str">
        <x:v>Nature à préciser</x:v>
      </x:c>
      <x:c r="F452" s="7" t="str">
        <x:v>Périmètre à confirmer</x:v>
      </x:c>
      <x:c r="G452" s="7" t="str">
        <x:v>À vérifier</x:v>
      </x:c>
      <x:c r="H452" s="7" t="str"/>
      <x:c r="I452" s="7" t="str">
        <x:v>Mode, configuration et preuves énergétiques complètes non établis pour cette référence.</x:v>
      </x:c>
      <x:c r="J452" s="7" t="str"/>
      <x:c r="K452" s="15"/>
      <x:c r="L452" s="15" t="str"/>
      <x:c r="M452" s="15"/>
      <x:c r="N452" s="15"/>
      <x:c r="O452" s="15"/>
      <x:c r="P452" s="7" t="str"/>
      <x:c r="Q452" s="15"/>
      <x:c r="R452" s="7" t="str">
        <x:f>IF(AND(ISNUMBER(K452),ISNUMBER(Q452)),IF(K452&lt;=Q452,"Valeur ≤ seuil","Valeur &gt; seuil"),"")</x:f>
      </x:c>
      <x:c r="S452" s="15"/>
      <x:c r="T452" s="7" t="str">
        <x:f>IF(AND(ISNUMBER(K452),ISNUMBER(S452)),IF(K452&lt;=S452,"Valeur ≤ seuil","Valeur &gt; seuil"),"")</x:f>
      </x:c>
      <x:c r="U452" s="7"/>
      <x:c r="V452" s="7" t="str"/>
      <x:c r="W452" s="14" t="str"/>
      <x:c r="X452" s="7" t="str"/>
      <x:c r="Y452" s="13" t="d">
        <x:v>2026-10-25T12:00:00.000Z</x:v>
      </x:c>
      <x:c r="Z452" s="14" t="str"/>
      <x:c r="AA452" s="14" t="str">
        <x:v>http://127.0.0.1:8788/reference-73ace2e62fa153.html</x:v>
      </x:c>
      <x:c r="AB452" s="14" t="str">
        <x:v>http://127.0.0.1:8788/fiche-169.html</x:v>
      </x:c>
      <x:c r="AC452" s="7" t="str">
        <x:v>Obtenir la version, la configuration, les modes, les mesures et les informations réglementaires.</x:v>
      </x:c>
      <x:c r="AD452" s="7"/>
      <x:c r="AE452" s="7" t="str"/>
    </x:row>
    <x:row r="453" ht="54" customHeight="1">
      <x:c r="A453" s="7" t="str">
        <x:v>RADIO KODA</x:v>
      </x:c>
      <x:c r="B453" s="7" t="str">
        <x:v>ABEXO / AB TECNO</x:v>
      </x:c>
      <x:c r="C453" s="7" t="str">
        <x:v>ABEXO / AB TECNO</x:v>
      </x:c>
      <x:c r="D453" s="7" t="str">
        <x:v>PARK / RADIO KODA</x:v>
      </x:c>
      <x:c r="E453" s="7" t="str">
        <x:v>Nature à préciser</x:v>
      </x:c>
      <x:c r="F453" s="7" t="str">
        <x:v>Périmètre à confirmer</x:v>
      </x:c>
      <x:c r="G453" s="7" t="str">
        <x:v>À vérifier</x:v>
      </x:c>
      <x:c r="H453" s="7" t="str"/>
      <x:c r="I453" s="7" t="str">
        <x:v>Mode, configuration et preuves énergétiques complètes non établis pour cette référence.</x:v>
      </x:c>
      <x:c r="J453" s="7" t="str"/>
      <x:c r="K453" s="15"/>
      <x:c r="L453" s="15" t="str"/>
      <x:c r="M453" s="15"/>
      <x:c r="N453" s="15"/>
      <x:c r="O453" s="15"/>
      <x:c r="P453" s="7" t="str"/>
      <x:c r="Q453" s="15"/>
      <x:c r="R453" s="7" t="str">
        <x:f>IF(AND(ISNUMBER(K453),ISNUMBER(Q453)),IF(K453&lt;=Q453,"Valeur ≤ seuil","Valeur &gt; seuil"),"")</x:f>
      </x:c>
      <x:c r="S453" s="15"/>
      <x:c r="T453" s="7" t="str">
        <x:f>IF(AND(ISNUMBER(K453),ISNUMBER(S453)),IF(K453&lt;=S453,"Valeur ≤ seuil","Valeur &gt; seuil"),"")</x:f>
      </x:c>
      <x:c r="U453" s="7"/>
      <x:c r="V453" s="7" t="str"/>
      <x:c r="W453" s="14" t="str"/>
      <x:c r="X453" s="7" t="str"/>
      <x:c r="Y453" s="13" t="d">
        <x:v>2026-10-25T12:00:00.000Z</x:v>
      </x:c>
      <x:c r="Z453" s="14" t="str"/>
      <x:c r="AA453" s="14" t="str">
        <x:v>http://127.0.0.1:8788/reference-3195df53f8e78c.html</x:v>
      </x:c>
      <x:c r="AB453" s="14" t="str">
        <x:v>http://127.0.0.1:8788/fiche-169.html</x:v>
      </x:c>
      <x:c r="AC453" s="7" t="str">
        <x:v>Obtenir la version, la configuration, les modes, les mesures et les informations réglementaires.</x:v>
      </x:c>
      <x:c r="AD453" s="7"/>
      <x:c r="AE453" s="7" t="str"/>
    </x:row>
    <x:row r="454" ht="54" customHeight="1">
      <x:c r="A454" s="7" t="str">
        <x:v>TRAFFIC 1</x:v>
      </x:c>
      <x:c r="B454" s="7" t="str">
        <x:v>ABEXO / AB TECNO</x:v>
      </x:c>
      <x:c r="C454" s="7" t="str">
        <x:v>ABEXO / AB TECNO</x:v>
      </x:c>
      <x:c r="D454" s="7" t="str">
        <x:v>TRAFFIC 1 / TRAFFIC 2 (vert/rouge)</x:v>
      </x:c>
      <x:c r="E454" s="7" t="str">
        <x:v>Nature à préciser</x:v>
      </x:c>
      <x:c r="F454" s="7" t="str">
        <x:v>Périmètre à confirmer</x:v>
      </x:c>
      <x:c r="G454" s="7" t="str">
        <x:v>À vérifier</x:v>
      </x:c>
      <x:c r="H454" s="7" t="str"/>
      <x:c r="I454" s="7" t="str">
        <x:v>Mode, configuration et preuves énergétiques complètes non établis pour cette référence.</x:v>
      </x:c>
      <x:c r="J454" s="7" t="str"/>
      <x:c r="K454" s="15"/>
      <x:c r="L454" s="15" t="str"/>
      <x:c r="M454" s="15"/>
      <x:c r="N454" s="15"/>
      <x:c r="O454" s="15"/>
      <x:c r="P454" s="7" t="str"/>
      <x:c r="Q454" s="15"/>
      <x:c r="R454" s="7" t="str">
        <x:f>IF(AND(ISNUMBER(K454),ISNUMBER(Q454)),IF(K454&lt;=Q454,"Valeur ≤ seuil","Valeur &gt; seuil"),"")</x:f>
      </x:c>
      <x:c r="S454" s="15"/>
      <x:c r="T454" s="7" t="str">
        <x:f>IF(AND(ISNUMBER(K454),ISNUMBER(S454)),IF(K454&lt;=S454,"Valeur ≤ seuil","Valeur &gt; seuil"),"")</x:f>
      </x:c>
      <x:c r="U454" s="7"/>
      <x:c r="V454" s="7" t="str"/>
      <x:c r="W454" s="14" t="str"/>
      <x:c r="X454" s="7" t="str"/>
      <x:c r="Y454" s="13" t="d">
        <x:v>2026-10-25T12:00:00.000Z</x:v>
      </x:c>
      <x:c r="Z454" s="14" t="str"/>
      <x:c r="AA454" s="14" t="str">
        <x:v>http://127.0.0.1:8788/reference-0a74323f49cd4a.html</x:v>
      </x:c>
      <x:c r="AB454" s="14" t="str">
        <x:v>http://127.0.0.1:8788/fiche-170.html</x:v>
      </x:c>
      <x:c r="AC454" s="7" t="str">
        <x:v>Obtenir la version, la configuration, les modes, les mesures et les informations réglementaires.</x:v>
      </x:c>
      <x:c r="AD454" s="7"/>
      <x:c r="AE454" s="7" t="str"/>
    </x:row>
    <x:row r="455" ht="54" customHeight="1">
      <x:c r="A455" s="7" t="str">
        <x:v>TRAFFIC 2 (vert/rouge)</x:v>
      </x:c>
      <x:c r="B455" s="7" t="str">
        <x:v>ABEXO / AB TECNO</x:v>
      </x:c>
      <x:c r="C455" s="7" t="str">
        <x:v>ABEXO / AB TECNO</x:v>
      </x:c>
      <x:c r="D455" s="7" t="str">
        <x:v>TRAFFIC 1 / TRAFFIC 2 (vert/rouge)</x:v>
      </x:c>
      <x:c r="E455" s="7" t="str">
        <x:v>Nature à préciser</x:v>
      </x:c>
      <x:c r="F455" s="7" t="str">
        <x:v>Périmètre à confirmer</x:v>
      </x:c>
      <x:c r="G455" s="7" t="str">
        <x:v>À vérifier</x:v>
      </x:c>
      <x:c r="H455" s="7" t="str"/>
      <x:c r="I455" s="7" t="str">
        <x:v>Mode, configuration et preuves énergétiques complètes non établis pour cette référence.</x:v>
      </x:c>
      <x:c r="J455" s="7" t="str"/>
      <x:c r="K455" s="15"/>
      <x:c r="L455" s="15" t="str"/>
      <x:c r="M455" s="15"/>
      <x:c r="N455" s="15"/>
      <x:c r="O455" s="15"/>
      <x:c r="P455" s="7" t="str"/>
      <x:c r="Q455" s="15"/>
      <x:c r="R455" s="7" t="str">
        <x:f>IF(AND(ISNUMBER(K455),ISNUMBER(Q455)),IF(K455&lt;=Q455,"Valeur ≤ seuil","Valeur &gt; seuil"),"")</x:f>
      </x:c>
      <x:c r="S455" s="15"/>
      <x:c r="T455" s="7" t="str">
        <x:f>IF(AND(ISNUMBER(K455),ISNUMBER(S455)),IF(K455&lt;=S455,"Valeur ≤ seuil","Valeur &gt; seuil"),"")</x:f>
      </x:c>
      <x:c r="U455" s="7"/>
      <x:c r="V455" s="7" t="str"/>
      <x:c r="W455" s="14" t="str"/>
      <x:c r="X455" s="7" t="str"/>
      <x:c r="Y455" s="13" t="d">
        <x:v>2026-10-25T12:00:00.000Z</x:v>
      </x:c>
      <x:c r="Z455" s="14" t="str"/>
      <x:c r="AA455" s="14" t="str">
        <x:v>http://127.0.0.1:8788/reference-c615537116597a.html</x:v>
      </x:c>
      <x:c r="AB455" s="14" t="str">
        <x:v>http://127.0.0.1:8788/fiche-170.html</x:v>
      </x:c>
      <x:c r="AC455" s="7" t="str">
        <x:v>Obtenir la version, la configuration, les modes, les mesures et les informations réglementaires.</x:v>
      </x:c>
      <x:c r="AD455" s="7"/>
      <x:c r="AE455" s="7" t="str"/>
    </x:row>
    <x:row r="456" ht="54" customHeight="1">
      <x:c r="A456" s="7" t="str">
        <x:v>TRAFFIC 3 (vert/jaune/rouge)</x:v>
      </x:c>
      <x:c r="B456" s="7" t="str">
        <x:v>ABEXO / AB TECNO</x:v>
      </x:c>
      <x:c r="C456" s="7" t="str">
        <x:v>ABEXO / AB TECNO</x:v>
      </x:c>
      <x:c r="D456" s="7" t="str">
        <x:v>TRAFFIC 3 (vert/jaune/rouge) / TRAFFIC COB</x:v>
      </x:c>
      <x:c r="E456" s="7" t="str">
        <x:v>Nature à préciser</x:v>
      </x:c>
      <x:c r="F456" s="7" t="str">
        <x:v>Périmètre à confirmer</x:v>
      </x:c>
      <x:c r="G456" s="7" t="str">
        <x:v>À vérifier</x:v>
      </x:c>
      <x:c r="H456" s="7" t="str"/>
      <x:c r="I456" s="7" t="str">
        <x:v>Mode, configuration et preuves énergétiques complètes non établis pour cette référence.</x:v>
      </x:c>
      <x:c r="J456" s="7" t="str"/>
      <x:c r="K456" s="15"/>
      <x:c r="L456" s="15" t="str"/>
      <x:c r="M456" s="15"/>
      <x:c r="N456" s="15"/>
      <x:c r="O456" s="15"/>
      <x:c r="P456" s="7" t="str"/>
      <x:c r="Q456" s="15"/>
      <x:c r="R456" s="7" t="str">
        <x:f>IF(AND(ISNUMBER(K456),ISNUMBER(Q456)),IF(K456&lt;=Q456,"Valeur ≤ seuil","Valeur &gt; seuil"),"")</x:f>
      </x:c>
      <x:c r="S456" s="15"/>
      <x:c r="T456" s="7" t="str">
        <x:f>IF(AND(ISNUMBER(K456),ISNUMBER(S456)),IF(K456&lt;=S456,"Valeur ≤ seuil","Valeur &gt; seuil"),"")</x:f>
      </x:c>
      <x:c r="U456" s="7"/>
      <x:c r="V456" s="7" t="str"/>
      <x:c r="W456" s="14" t="str"/>
      <x:c r="X456" s="7" t="str"/>
      <x:c r="Y456" s="13" t="d">
        <x:v>2026-10-25T12:00:00.000Z</x:v>
      </x:c>
      <x:c r="Z456" s="14" t="str"/>
      <x:c r="AA456" s="14" t="str">
        <x:v>http://127.0.0.1:8788/reference-1420b31d39168d.html</x:v>
      </x:c>
      <x:c r="AB456" s="14" t="str">
        <x:v>http://127.0.0.1:8788/fiche-171.html</x:v>
      </x:c>
      <x:c r="AC456" s="7" t="str">
        <x:v>Obtenir la version, la configuration, les modes, les mesures et les informations réglementaires.</x:v>
      </x:c>
      <x:c r="AD456" s="7"/>
      <x:c r="AE456" s="7" t="str"/>
    </x:row>
    <x:row r="457" ht="54" customHeight="1">
      <x:c r="A457" s="7" t="str">
        <x:v>TRAFFIC COB</x:v>
      </x:c>
      <x:c r="B457" s="7" t="str">
        <x:v>ABEXO / AB TECNO</x:v>
      </x:c>
      <x:c r="C457" s="7" t="str">
        <x:v>ABEXO / AB TECNO</x:v>
      </x:c>
      <x:c r="D457" s="7" t="str">
        <x:v>TRAFFIC 3 (vert/jaune/rouge) / TRAFFIC COB</x:v>
      </x:c>
      <x:c r="E457" s="7" t="str">
        <x:v>Nature à préciser</x:v>
      </x:c>
      <x:c r="F457" s="7" t="str">
        <x:v>Périmètre à confirmer</x:v>
      </x:c>
      <x:c r="G457" s="7" t="str">
        <x:v>À vérifier</x:v>
      </x:c>
      <x:c r="H457" s="7" t="str"/>
      <x:c r="I457" s="7" t="str">
        <x:v>Mode, configuration et preuves énergétiques complètes non établis pour cette référence.</x:v>
      </x:c>
      <x:c r="J457" s="7" t="str"/>
      <x:c r="K457" s="15"/>
      <x:c r="L457" s="15" t="str"/>
      <x:c r="M457" s="15"/>
      <x:c r="N457" s="15"/>
      <x:c r="O457" s="15"/>
      <x:c r="P457" s="7" t="str"/>
      <x:c r="Q457" s="15"/>
      <x:c r="R457" s="7" t="str">
        <x:f>IF(AND(ISNUMBER(K457),ISNUMBER(Q457)),IF(K457&lt;=Q457,"Valeur ≤ seuil","Valeur &gt; seuil"),"")</x:f>
      </x:c>
      <x:c r="S457" s="15"/>
      <x:c r="T457" s="7" t="str">
        <x:f>IF(AND(ISNUMBER(K457),ISNUMBER(S457)),IF(K457&lt;=S457,"Valeur ≤ seuil","Valeur &gt; seuil"),"")</x:f>
      </x:c>
      <x:c r="U457" s="7"/>
      <x:c r="V457" s="7" t="str"/>
      <x:c r="W457" s="14" t="str"/>
      <x:c r="X457" s="7" t="str"/>
      <x:c r="Y457" s="13" t="d">
        <x:v>2026-10-25T12:00:00.000Z</x:v>
      </x:c>
      <x:c r="Z457" s="14" t="str"/>
      <x:c r="AA457" s="14" t="str">
        <x:v>http://127.0.0.1:8788/reference-d994c0f26d3d64.html</x:v>
      </x:c>
      <x:c r="AB457" s="14" t="str">
        <x:v>http://127.0.0.1:8788/fiche-171.html</x:v>
      </x:c>
      <x:c r="AC457" s="7" t="str">
        <x:v>Obtenir la version, la configuration, les modes, les mesures et les informations réglementaires.</x:v>
      </x:c>
      <x:c r="AD457" s="7"/>
      <x:c r="AE457" s="7" t="str"/>
    </x:row>
    <x:row r="458" ht="54" customHeight="1">
      <x:c r="A458" s="7" t="str">
        <x:v>TRAFFIC CONTROL</x:v>
      </x:c>
      <x:c r="B458" s="7" t="str">
        <x:v>ABEXO / AB TECNO</x:v>
      </x:c>
      <x:c r="C458" s="7" t="str">
        <x:v>ABEXO / AB TECNO</x:v>
      </x:c>
      <x:c r="D458" s="7" t="str">
        <x:v>TRAFFIC CONTROL / TRAFFIC PETITE COLONNE</x:v>
      </x:c>
      <x:c r="E458" s="7" t="str">
        <x:v>Nature à préciser</x:v>
      </x:c>
      <x:c r="F458" s="7" t="str">
        <x:v>Périmètre à confirmer</x:v>
      </x:c>
      <x:c r="G458" s="7" t="str">
        <x:v>À vérifier</x:v>
      </x:c>
      <x:c r="H458" s="7" t="str"/>
      <x:c r="I458" s="7" t="str">
        <x:v>Mode, configuration et preuves énergétiques complètes non établis pour cette référence.</x:v>
      </x:c>
      <x:c r="J458" s="7" t="str"/>
      <x:c r="K458" s="15"/>
      <x:c r="L458" s="15" t="str"/>
      <x:c r="M458" s="15"/>
      <x:c r="N458" s="15"/>
      <x:c r="O458" s="15"/>
      <x:c r="P458" s="7" t="str"/>
      <x:c r="Q458" s="15"/>
      <x:c r="R458" s="7" t="str">
        <x:f>IF(AND(ISNUMBER(K458),ISNUMBER(Q458)),IF(K458&lt;=Q458,"Valeur ≤ seuil","Valeur &gt; seuil"),"")</x:f>
      </x:c>
      <x:c r="S458" s="15"/>
      <x:c r="T458" s="7" t="str">
        <x:f>IF(AND(ISNUMBER(K458),ISNUMBER(S458)),IF(K458&lt;=S458,"Valeur ≤ seuil","Valeur &gt; seuil"),"")</x:f>
      </x:c>
      <x:c r="U458" s="7"/>
      <x:c r="V458" s="7" t="str"/>
      <x:c r="W458" s="14" t="str"/>
      <x:c r="X458" s="7" t="str"/>
      <x:c r="Y458" s="13" t="d">
        <x:v>2026-10-25T12:00:00.000Z</x:v>
      </x:c>
      <x:c r="Z458" s="14" t="str"/>
      <x:c r="AA458" s="14" t="str">
        <x:v>http://127.0.0.1:8788/reference-0eb6bb697be18e.html</x:v>
      </x:c>
      <x:c r="AB458" s="14" t="str">
        <x:v>http://127.0.0.1:8788/fiche-172.html</x:v>
      </x:c>
      <x:c r="AC458" s="7" t="str">
        <x:v>Obtenir la version, la configuration, les modes, les mesures et les informations réglementaires.</x:v>
      </x:c>
      <x:c r="AD458" s="7"/>
      <x:c r="AE458" s="7" t="str"/>
    </x:row>
    <x:row r="459" ht="54" customHeight="1">
      <x:c r="A459" s="7" t="str">
        <x:v>TRAFFIC PETITE COLONNE</x:v>
      </x:c>
      <x:c r="B459" s="7" t="str">
        <x:v>ABEXO / AB TECNO</x:v>
      </x:c>
      <x:c r="C459" s="7" t="str">
        <x:v>ABEXO / AB TECNO</x:v>
      </x:c>
      <x:c r="D459" s="7" t="str">
        <x:v>TRAFFIC CONTROL / TRAFFIC PETITE COLONNE</x:v>
      </x:c>
      <x:c r="E459" s="7" t="str">
        <x:v>Nature à préciser</x:v>
      </x:c>
      <x:c r="F459" s="7" t="str">
        <x:v>Périmètre à confirmer</x:v>
      </x:c>
      <x:c r="G459" s="7" t="str">
        <x:v>À vérifier</x:v>
      </x:c>
      <x:c r="H459" s="7" t="str"/>
      <x:c r="I459" s="7" t="str">
        <x:v>Mode, configuration et preuves énergétiques complètes non établis pour cette référence.</x:v>
      </x:c>
      <x:c r="J459" s="7" t="str"/>
      <x:c r="K459" s="15"/>
      <x:c r="L459" s="15" t="str"/>
      <x:c r="M459" s="15"/>
      <x:c r="N459" s="15"/>
      <x:c r="O459" s="15"/>
      <x:c r="P459" s="7" t="str"/>
      <x:c r="Q459" s="15"/>
      <x:c r="R459" s="7" t="str">
        <x:f>IF(AND(ISNUMBER(K459),ISNUMBER(Q459)),IF(K459&lt;=Q459,"Valeur ≤ seuil","Valeur &gt; seuil"),"")</x:f>
      </x:c>
      <x:c r="S459" s="15"/>
      <x:c r="T459" s="7" t="str">
        <x:f>IF(AND(ISNUMBER(K459),ISNUMBER(S459)),IF(K459&lt;=S459,"Valeur ≤ seuil","Valeur &gt; seuil"),"")</x:f>
      </x:c>
      <x:c r="U459" s="7"/>
      <x:c r="V459" s="7" t="str"/>
      <x:c r="W459" s="14" t="str"/>
      <x:c r="X459" s="7" t="str"/>
      <x:c r="Y459" s="13" t="d">
        <x:v>2026-10-25T12:00:00.000Z</x:v>
      </x:c>
      <x:c r="Z459" s="14" t="str"/>
      <x:c r="AA459" s="14" t="str">
        <x:v>http://127.0.0.1:8788/reference-66c77eea86b8f9.html</x:v>
      </x:c>
      <x:c r="AB459" s="14" t="str">
        <x:v>http://127.0.0.1:8788/fiche-172.html</x:v>
      </x:c>
      <x:c r="AC459" s="7" t="str">
        <x:v>Obtenir la version, la configuration, les modes, les mesures et les informations réglementaires.</x:v>
      </x:c>
      <x:c r="AD459" s="7"/>
      <x:c r="AE459" s="7" t="str"/>
    </x:row>
    <x:row r="460" ht="54" customHeight="1">
      <x:c r="A460" s="7" t="str">
        <x:v>CERTIFIKO</x:v>
      </x:c>
      <x:c r="B460" s="7" t="str">
        <x:v>ABEXO / AB TECNO</x:v>
      </x:c>
      <x:c r="C460" s="7" t="str">
        <x:v>ABEXO / AB TECNO</x:v>
      </x:c>
      <x:c r="D460" s="7" t="str">
        <x:v>CERTIFIKO / PS24</x:v>
      </x:c>
      <x:c r="E460" s="7" t="str">
        <x:v>Nature à préciser</x:v>
      </x:c>
      <x:c r="F460" s="7" t="str">
        <x:v>Périmètre à confirmer</x:v>
      </x:c>
      <x:c r="G460" s="7" t="str">
        <x:v>À vérifier</x:v>
      </x:c>
      <x:c r="H460" s="7" t="str"/>
      <x:c r="I460" s="7" t="str">
        <x:v>Mode, configuration et preuves énergétiques complètes non établis pour cette référence.</x:v>
      </x:c>
      <x:c r="J460" s="7" t="str"/>
      <x:c r="K460" s="15"/>
      <x:c r="L460" s="15" t="str"/>
      <x:c r="M460" s="15"/>
      <x:c r="N460" s="15"/>
      <x:c r="O460" s="15"/>
      <x:c r="P460" s="7" t="str"/>
      <x:c r="Q460" s="15"/>
      <x:c r="R460" s="7" t="str">
        <x:f>IF(AND(ISNUMBER(K460),ISNUMBER(Q460)),IF(K460&lt;=Q460,"Valeur ≤ seuil","Valeur &gt; seuil"),"")</x:f>
      </x:c>
      <x:c r="S460" s="15"/>
      <x:c r="T460" s="7" t="str">
        <x:f>IF(AND(ISNUMBER(K460),ISNUMBER(S460)),IF(K460&lt;=S460,"Valeur ≤ seuil","Valeur &gt; seuil"),"")</x:f>
      </x:c>
      <x:c r="U460" s="7"/>
      <x:c r="V460" s="7" t="str"/>
      <x:c r="W460" s="14" t="str"/>
      <x:c r="X460" s="7" t="str"/>
      <x:c r="Y460" s="13" t="d">
        <x:v>2026-10-25T12:00:00.000Z</x:v>
      </x:c>
      <x:c r="Z460" s="14" t="str">
        <x:v>https://www.abexo.tech/fr/</x:v>
      </x:c>
      <x:c r="AA460" s="14" t="str">
        <x:v>http://127.0.0.1:8788/reference-89a911d62a1f52.html</x:v>
      </x:c>
      <x:c r="AB460" s="14" t="str">
        <x:v>http://127.0.0.1:8788/fiche-173.html</x:v>
      </x:c>
      <x:c r="AC460" s="7" t="str">
        <x:v>Obtenir la version, la configuration, les modes, les mesures et les informations réglementaires.</x:v>
      </x:c>
      <x:c r="AD460" s="7"/>
      <x:c r="AE460" s="7" t="str"/>
    </x:row>
    <x:row r="461" ht="54" customHeight="1">
      <x:c r="A461" s="7" t="str">
        <x:v>PS24</x:v>
      </x:c>
      <x:c r="B461" s="7" t="str">
        <x:v>ABEXO / AB TECNO</x:v>
      </x:c>
      <x:c r="C461" s="7" t="str">
        <x:v>ABEXO / AB TECNO</x:v>
      </x:c>
      <x:c r="D461" s="7" t="str">
        <x:v>CERTIFIKO / PS24</x:v>
      </x:c>
      <x:c r="E461" s="7" t="str">
        <x:v>Nature à préciser</x:v>
      </x:c>
      <x:c r="F461" s="7" t="str">
        <x:v>Périmètre à confirmer</x:v>
      </x:c>
      <x:c r="G461" s="7" t="str">
        <x:v>À vérifier</x:v>
      </x:c>
      <x:c r="H461" s="7" t="str"/>
      <x:c r="I461" s="7" t="str">
        <x:v>Mode, configuration et preuves énergétiques complètes non établis pour cette référence.</x:v>
      </x:c>
      <x:c r="J461" s="7" t="str"/>
      <x:c r="K461" s="15"/>
      <x:c r="L461" s="15" t="str"/>
      <x:c r="M461" s="15"/>
      <x:c r="N461" s="15"/>
      <x:c r="O461" s="15"/>
      <x:c r="P461" s="7" t="str"/>
      <x:c r="Q461" s="15"/>
      <x:c r="R461" s="7" t="str">
        <x:f>IF(AND(ISNUMBER(K461),ISNUMBER(Q461)),IF(K461&lt;=Q461,"Valeur ≤ seuil","Valeur &gt; seuil"),"")</x:f>
      </x:c>
      <x:c r="S461" s="15"/>
      <x:c r="T461" s="7" t="str">
        <x:f>IF(AND(ISNUMBER(K461),ISNUMBER(S461)),IF(K461&lt;=S461,"Valeur ≤ seuil","Valeur &gt; seuil"),"")</x:f>
      </x:c>
      <x:c r="U461" s="7"/>
      <x:c r="V461" s="7" t="str"/>
      <x:c r="W461" s="14" t="str"/>
      <x:c r="X461" s="7" t="str"/>
      <x:c r="Y461" s="13" t="d">
        <x:v>2026-10-25T12:00:00.000Z</x:v>
      </x:c>
      <x:c r="Z461" s="14" t="str">
        <x:v>https://www.abexo.tech/fr/</x:v>
      </x:c>
      <x:c r="AA461" s="14" t="str">
        <x:v>http://127.0.0.1:8788/reference-19ae0cca37c812.html</x:v>
      </x:c>
      <x:c r="AB461" s="14" t="str">
        <x:v>http://127.0.0.1:8788/fiche-173.html</x:v>
      </x:c>
      <x:c r="AC461" s="7" t="str">
        <x:v>Obtenir la version, la configuration, les modes, les mesures et les informations réglementaires.</x:v>
      </x:c>
      <x:c r="AD461" s="7"/>
      <x:c r="AE461" s="7" t="str"/>
    </x:row>
    <x:row r="462" ht="54" customHeight="1">
      <x:c r="A462" s="7" t="str">
        <x:v>BASIC / TME / SAB / EAB</x:v>
      </x:c>
      <x:c r="B462" s="7" t="str">
        <x:v>ACIE</x:v>
      </x:c>
      <x:c r="C462" s="7" t="str">
        <x:v>ACIE</x:v>
      </x:c>
      <x:c r="D462" s="7" t="str">
        <x:v>SU · claviers avec habillage inox SAB ou EAB</x:v>
      </x:c>
      <x:c r="E462" s="7" t="str">
        <x:v>Composant électronique ou sensible</x:v>
      </x:c>
      <x:c r="F462" s="7" t="str">
        <x:v>Composant à évaluer dans l’ensemble</x:v>
      </x:c>
      <x:c r="G462" s="7" t="str">
        <x:v>À vérifier</x:v>
      </x:c>
      <x:c r="H462" s="7" t="str"/>
      <x:c r="I462" s="7" t="str">
        <x:v>La fiche de ce composant ne documente pas les modes de la motorisation complète.</x:v>
      </x:c>
      <x:c r="J462" s="7" t="str"/>
      <x:c r="K462" s="15"/>
      <x:c r="L462" s="15" t="str"/>
      <x:c r="M462" s="15"/>
      <x:c r="N462" s="15"/>
      <x:c r="O462" s="15"/>
      <x:c r="P462" s="7" t="str"/>
      <x:c r="Q462" s="15"/>
      <x:c r="R462" s="7" t="str">
        <x:f>IF(AND(ISNUMBER(K462),ISNUMBER(Q462)),IF(K462&lt;=Q462,"Valeur ≤ seuil","Valeur &gt; seuil"),"")</x:f>
      </x:c>
      <x:c r="S462" s="15"/>
      <x:c r="T462" s="7" t="str">
        <x:f>IF(AND(ISNUMBER(K462),ISNUMBER(S462)),IF(K462&lt;=S462,"Valeur ≤ seuil","Valeur &gt; seuil"),"")</x:f>
      </x:c>
      <x:c r="U462" s="7"/>
      <x:c r="V462" s="7" t="str"/>
      <x:c r="W462" s="14" t="str"/>
      <x:c r="X462" s="7" t="str"/>
      <x:c r="Y462" s="13" t="d">
        <x:v>2026-10-25T12:00:00.000Z</x:v>
      </x:c>
      <x:c r="Z462" s="14" t="str">
        <x:v>https://acie-securite.com/produit-acie-securite.asp?idproduit=197</x:v>
      </x:c>
      <x:c r="AA462" s="14" t="str">
        <x:v>http://127.0.0.1:8788/reference-f91514ad9dbdcf.html</x:v>
      </x:c>
      <x:c r="AB462" s="14" t="str">
        <x:v>http://127.0.0.1:8788/fiche-174.html</x:v>
      </x:c>
      <x:c r="AC462" s="7" t="str">
        <x:v>Obtenir la version, la configuration, les modes, les mesures et les informations réglementaires.</x:v>
      </x:c>
      <x:c r="AD462" s="7"/>
      <x:c r="AE462" s="7" t="str"/>
    </x:row>
    <x:row r="463" ht="54" customHeight="1">
      <x:c r="A463" s="7" t="str">
        <x:v>SU1</x:v>
      </x:c>
      <x:c r="B463" s="7" t="str">
        <x:v>ACIE</x:v>
      </x:c>
      <x:c r="C463" s="7" t="str">
        <x:v>ACIE</x:v>
      </x:c>
      <x:c r="D463" s="7" t="str">
        <x:v>SU · claviers avec habillage inox SAB ou EAB</x:v>
      </x:c>
      <x:c r="E463" s="7" t="str">
        <x:v>Composant électronique ou sensible</x:v>
      </x:c>
      <x:c r="F463" s="7" t="str">
        <x:v>Composant à évaluer dans l’ensemble</x:v>
      </x:c>
      <x:c r="G463" s="7" t="str">
        <x:v>À vérifier</x:v>
      </x:c>
      <x:c r="H463" s="7" t="str"/>
      <x:c r="I463" s="7" t="str">
        <x:v>La fiche de ce composant ne documente pas les modes de la motorisation complète.</x:v>
      </x:c>
      <x:c r="J463" s="7" t="str"/>
      <x:c r="K463" s="15"/>
      <x:c r="L463" s="15" t="str"/>
      <x:c r="M463" s="15"/>
      <x:c r="N463" s="15"/>
      <x:c r="O463" s="15"/>
      <x:c r="P463" s="7" t="str"/>
      <x:c r="Q463" s="15"/>
      <x:c r="R463" s="7" t="str">
        <x:f>IF(AND(ISNUMBER(K463),ISNUMBER(Q463)),IF(K463&lt;=Q463,"Valeur ≤ seuil","Valeur &gt; seuil"),"")</x:f>
      </x:c>
      <x:c r="S463" s="15"/>
      <x:c r="T463" s="7" t="str">
        <x:f>IF(AND(ISNUMBER(K463),ISNUMBER(S463)),IF(K463&lt;=S463,"Valeur ≤ seuil","Valeur &gt; seuil"),"")</x:f>
      </x:c>
      <x:c r="U463" s="7"/>
      <x:c r="V463" s="7" t="str"/>
      <x:c r="W463" s="14" t="str"/>
      <x:c r="X463" s="7" t="str"/>
      <x:c r="Y463" s="13" t="d">
        <x:v>2026-10-25T12:00:00.000Z</x:v>
      </x:c>
      <x:c r="Z463" s="14" t="str">
        <x:v>https://acie-securite.com/produit-acie-securite.asp?idproduit=197</x:v>
      </x:c>
      <x:c r="AA463" s="14" t="str">
        <x:v>http://127.0.0.1:8788/reference-0dc3a38d551e3e.html</x:v>
      </x:c>
      <x:c r="AB463" s="14" t="str">
        <x:v>http://127.0.0.1:8788/fiche-174.html</x:v>
      </x:c>
      <x:c r="AC463" s="7" t="str">
        <x:v>Obtenir la version, la configuration, les modes, les mesures et les informations réglementaires.</x:v>
      </x:c>
      <x:c r="AD463" s="7"/>
      <x:c r="AE463" s="7" t="str"/>
    </x:row>
    <x:row r="464" ht="54" customHeight="1">
      <x:c r="A464" s="7" t="str">
        <x:v>SU2</x:v>
      </x:c>
      <x:c r="B464" s="7" t="str">
        <x:v>ACIE</x:v>
      </x:c>
      <x:c r="C464" s="7" t="str">
        <x:v>ACIE</x:v>
      </x:c>
      <x:c r="D464" s="7" t="str">
        <x:v>SU · claviers avec habillage inox SAB ou EAB</x:v>
      </x:c>
      <x:c r="E464" s="7" t="str">
        <x:v>Composant électronique ou sensible</x:v>
      </x:c>
      <x:c r="F464" s="7" t="str">
        <x:v>Composant à évaluer dans l’ensemble</x:v>
      </x:c>
      <x:c r="G464" s="7" t="str">
        <x:v>À vérifier</x:v>
      </x:c>
      <x:c r="H464" s="7" t="str"/>
      <x:c r="I464" s="7" t="str">
        <x:v>La fiche de ce composant ne documente pas les modes de la motorisation complète.</x:v>
      </x:c>
      <x:c r="J464" s="7" t="str"/>
      <x:c r="K464" s="15"/>
      <x:c r="L464" s="15" t="str"/>
      <x:c r="M464" s="15"/>
      <x:c r="N464" s="15"/>
      <x:c r="O464" s="15"/>
      <x:c r="P464" s="7" t="str"/>
      <x:c r="Q464" s="15"/>
      <x:c r="R464" s="7" t="str">
        <x:f>IF(AND(ISNUMBER(K464),ISNUMBER(Q464)),IF(K464&lt;=Q464,"Valeur ≤ seuil","Valeur &gt; seuil"),"")</x:f>
      </x:c>
      <x:c r="S464" s="15"/>
      <x:c r="T464" s="7" t="str">
        <x:f>IF(AND(ISNUMBER(K464),ISNUMBER(S464)),IF(K464&lt;=S464,"Valeur ≤ seuil","Valeur &gt; seuil"),"")</x:f>
      </x:c>
      <x:c r="U464" s="7"/>
      <x:c r="V464" s="7" t="str"/>
      <x:c r="W464" s="14" t="str"/>
      <x:c r="X464" s="7" t="str"/>
      <x:c r="Y464" s="13" t="d">
        <x:v>2026-10-25T12:00:00.000Z</x:v>
      </x:c>
      <x:c r="Z464" s="14" t="str">
        <x:v>https://acie-securite.com/produit-acie-securite.asp?idproduit=197</x:v>
      </x:c>
      <x:c r="AA464" s="14" t="str">
        <x:v>http://127.0.0.1:8788/reference-b716ed15287c14.html</x:v>
      </x:c>
      <x:c r="AB464" s="14" t="str">
        <x:v>http://127.0.0.1:8788/fiche-174.html</x:v>
      </x:c>
      <x:c r="AC464" s="7" t="str">
        <x:v>Obtenir la version, la configuration, les modes, les mesures et les informations réglementaires.</x:v>
      </x:c>
      <x:c r="AD464" s="7"/>
      <x:c r="AE464" s="7" t="str"/>
    </x:row>
    <x:row r="465" ht="54" customHeight="1">
      <x:c r="A465" s="7" t="str">
        <x:v>SU4</x:v>
      </x:c>
      <x:c r="B465" s="7" t="str">
        <x:v>ACIE</x:v>
      </x:c>
      <x:c r="C465" s="7" t="str">
        <x:v>ACIE</x:v>
      </x:c>
      <x:c r="D465" s="7" t="str">
        <x:v>SU · claviers avec habillage inox SAB ou EAB</x:v>
      </x:c>
      <x:c r="E465" s="7" t="str">
        <x:v>Composant électronique ou sensible</x:v>
      </x:c>
      <x:c r="F465" s="7" t="str">
        <x:v>Composant à évaluer dans l’ensemble</x:v>
      </x:c>
      <x:c r="G465" s="7" t="str">
        <x:v>À vérifier</x:v>
      </x:c>
      <x:c r="H465" s="7" t="str"/>
      <x:c r="I465" s="7" t="str">
        <x:v>La fiche de ce composant ne documente pas les modes de la motorisation complète.</x:v>
      </x:c>
      <x:c r="J465" s="7" t="str"/>
      <x:c r="K465" s="15"/>
      <x:c r="L465" s="15" t="str"/>
      <x:c r="M465" s="15"/>
      <x:c r="N465" s="15"/>
      <x:c r="O465" s="15"/>
      <x:c r="P465" s="7" t="str"/>
      <x:c r="Q465" s="15"/>
      <x:c r="R465" s="7" t="str">
        <x:f>IF(AND(ISNUMBER(K465),ISNUMBER(Q465)),IF(K465&lt;=Q465,"Valeur ≤ seuil","Valeur &gt; seuil"),"")</x:f>
      </x:c>
      <x:c r="S465" s="15"/>
      <x:c r="T465" s="7" t="str">
        <x:f>IF(AND(ISNUMBER(K465),ISNUMBER(S465)),IF(K465&lt;=S465,"Valeur ≤ seuil","Valeur &gt; seuil"),"")</x:f>
      </x:c>
      <x:c r="U465" s="7"/>
      <x:c r="V465" s="7" t="str"/>
      <x:c r="W465" s="14" t="str"/>
      <x:c r="X465" s="7" t="str"/>
      <x:c r="Y465" s="13" t="d">
        <x:v>2026-10-25T12:00:00.000Z</x:v>
      </x:c>
      <x:c r="Z465" s="14" t="str">
        <x:v>https://acie-securite.com/produit-acie-securite.asp?idproduit=197</x:v>
      </x:c>
      <x:c r="AA465" s="14" t="str">
        <x:v>http://127.0.0.1:8788/reference-c7ccd838e9fa25.html</x:v>
      </x:c>
      <x:c r="AB465" s="14" t="str">
        <x:v>http://127.0.0.1:8788/fiche-174.html</x:v>
      </x:c>
      <x:c r="AC465" s="7" t="str">
        <x:v>Obtenir la version, la configuration, les modes, les mesures et les informations réglementaires.</x:v>
      </x:c>
      <x:c r="AD465" s="7"/>
      <x:c r="AE465" s="7" t="str"/>
    </x:row>
    <x:row r="466" ht="54" customHeight="1">
      <x:c r="A466" s="7" t="str">
        <x:v>BA403 / CA301</x:v>
      </x:c>
      <x:c r="B466" s="7" t="str">
        <x:v>ACIE</x:v>
      </x:c>
      <x:c r="C466" s="7" t="str">
        <x:v>ACIE</x:v>
      </x:c>
      <x:c r="D466" s="7" t="str">
        <x:v>SUPM · Code et badge sur une porte</x:v>
      </x:c>
      <x:c r="E466" s="7" t="str">
        <x:v>Nature à préciser</x:v>
      </x:c>
      <x:c r="F466" s="7" t="str">
        <x:v>Périmètre à confirmer</x:v>
      </x:c>
      <x:c r="G466" s="7" t="str">
        <x:v>À vérifier</x:v>
      </x:c>
      <x:c r="H466" s="7" t="str"/>
      <x:c r="I466" s="7" t="str">
        <x:v>Mode, configuration et preuves énergétiques complètes non établis pour cette référence.</x:v>
      </x:c>
      <x:c r="J466" s="7" t="str"/>
      <x:c r="K466" s="15"/>
      <x:c r="L466" s="15" t="str"/>
      <x:c r="M466" s="15"/>
      <x:c r="N466" s="15"/>
      <x:c r="O466" s="15"/>
      <x:c r="P466" s="7" t="str"/>
      <x:c r="Q466" s="15"/>
      <x:c r="R466" s="7" t="str">
        <x:f>IF(AND(ISNUMBER(K466),ISNUMBER(Q466)),IF(K466&lt;=Q466,"Valeur ≤ seuil","Valeur &gt; seuil"),"")</x:f>
      </x:c>
      <x:c r="S466" s="15"/>
      <x:c r="T466" s="7" t="str">
        <x:f>IF(AND(ISNUMBER(K466),ISNUMBER(S466)),IF(K466&lt;=S466,"Valeur ≤ seuil","Valeur &gt; seuil"),"")</x:f>
      </x:c>
      <x:c r="U466" s="7"/>
      <x:c r="V466" s="7" t="str"/>
      <x:c r="W466" s="14" t="str"/>
      <x:c r="X466" s="7" t="str"/>
      <x:c r="Y466" s="13" t="d">
        <x:v>2026-10-25T12:00:00.000Z</x:v>
      </x:c>
      <x:c r="Z466" s="14" t="str">
        <x:v>https://acie-securite.com/</x:v>
      </x:c>
      <x:c r="AA466" s="14" t="str">
        <x:v>http://127.0.0.1:8788/reference-e159d6e743b6b2.html</x:v>
      </x:c>
      <x:c r="AB466" s="14" t="str">
        <x:v>http://127.0.0.1:8788/fiche-175.html</x:v>
      </x:c>
      <x:c r="AC466" s="7" t="str">
        <x:v>Obtenir la version, la configuration, les modes, les mesures et les informations réglementaires.</x:v>
      </x:c>
      <x:c r="AD466" s="7"/>
      <x:c r="AE466" s="7" t="str"/>
    </x:row>
    <x:row r="467" ht="54" customHeight="1">
      <x:c r="A467" s="7" t="str">
        <x:v>SUPM</x:v>
      </x:c>
      <x:c r="B467" s="7" t="str">
        <x:v>ACIE</x:v>
      </x:c>
      <x:c r="C467" s="7" t="str">
        <x:v>ACIE</x:v>
      </x:c>
      <x:c r="D467" s="7" t="str">
        <x:v>SUPM · Code et badge sur une porte</x:v>
      </x:c>
      <x:c r="E467" s="7" t="str">
        <x:v>Nature à préciser</x:v>
      </x:c>
      <x:c r="F467" s="7" t="str">
        <x:v>Périmètre à confirmer</x:v>
      </x:c>
      <x:c r="G467" s="7" t="str">
        <x:v>À vérifier</x:v>
      </x:c>
      <x:c r="H467" s="7" t="str"/>
      <x:c r="I467" s="7" t="str">
        <x:v>Mode, configuration et preuves énergétiques complètes non établis pour cette référence.</x:v>
      </x:c>
      <x:c r="J467" s="7" t="str"/>
      <x:c r="K467" s="15"/>
      <x:c r="L467" s="15" t="str"/>
      <x:c r="M467" s="15"/>
      <x:c r="N467" s="15"/>
      <x:c r="O467" s="15"/>
      <x:c r="P467" s="7" t="str"/>
      <x:c r="Q467" s="15"/>
      <x:c r="R467" s="7" t="str">
        <x:f>IF(AND(ISNUMBER(K467),ISNUMBER(Q467)),IF(K467&lt;=Q467,"Valeur ≤ seuil","Valeur &gt; seuil"),"")</x:f>
      </x:c>
      <x:c r="S467" s="15"/>
      <x:c r="T467" s="7" t="str">
        <x:f>IF(AND(ISNUMBER(K467),ISNUMBER(S467)),IF(K467&lt;=S467,"Valeur ≤ seuil","Valeur &gt; seuil"),"")</x:f>
      </x:c>
      <x:c r="U467" s="7"/>
      <x:c r="V467" s="7" t="str"/>
      <x:c r="W467" s="14" t="str"/>
      <x:c r="X467" s="7" t="str"/>
      <x:c r="Y467" s="13" t="d">
        <x:v>2026-10-25T12:00:00.000Z</x:v>
      </x:c>
      <x:c r="Z467" s="14" t="str">
        <x:v>https://acie-securite.com/</x:v>
      </x:c>
      <x:c r="AA467" s="14" t="str">
        <x:v>http://127.0.0.1:8788/reference-f2032727e2bac7.html</x:v>
      </x:c>
      <x:c r="AB467" s="14" t="str">
        <x:v>http://127.0.0.1:8788/fiche-175.html</x:v>
      </x:c>
      <x:c r="AC467" s="7" t="str">
        <x:v>Obtenir la version, la configuration, les modes, les mesures et les informations réglementaires.</x:v>
      </x:c>
      <x:c r="AD467" s="7"/>
      <x:c r="AE467" s="7" t="str"/>
    </x:row>
    <x:row r="468" ht="54" customHeight="1">
      <x:c r="A468" s="7" t="str">
        <x:v>SUPM01</x:v>
      </x:c>
      <x:c r="B468" s="7" t="str">
        <x:v>ACIE</x:v>
      </x:c>
      <x:c r="C468" s="7" t="str">
        <x:v>ACIE</x:v>
      </x:c>
      <x:c r="D468" s="7" t="str">
        <x:v>SUPM · Code et badge sur une porte</x:v>
      </x:c>
      <x:c r="E468" s="7" t="str">
        <x:v>Nature à préciser</x:v>
      </x:c>
      <x:c r="F468" s="7" t="str">
        <x:v>Périmètre à confirmer</x:v>
      </x:c>
      <x:c r="G468" s="7" t="str">
        <x:v>À vérifier</x:v>
      </x:c>
      <x:c r="H468" s="7" t="str"/>
      <x:c r="I468" s="7" t="str">
        <x:v>Mode, configuration et preuves énergétiques complètes non établis pour cette référence.</x:v>
      </x:c>
      <x:c r="J468" s="7" t="str"/>
      <x:c r="K468" s="15"/>
      <x:c r="L468" s="15" t="str"/>
      <x:c r="M468" s="15"/>
      <x:c r="N468" s="15"/>
      <x:c r="O468" s="15"/>
      <x:c r="P468" s="7" t="str"/>
      <x:c r="Q468" s="15"/>
      <x:c r="R468" s="7" t="str">
        <x:f>IF(AND(ISNUMBER(K468),ISNUMBER(Q468)),IF(K468&lt;=Q468,"Valeur ≤ seuil","Valeur &gt; seuil"),"")</x:f>
      </x:c>
      <x:c r="S468" s="15"/>
      <x:c r="T468" s="7" t="str">
        <x:f>IF(AND(ISNUMBER(K468),ISNUMBER(S468)),IF(K468&lt;=S468,"Valeur ≤ seuil","Valeur &gt; seuil"),"")</x:f>
      </x:c>
      <x:c r="U468" s="7"/>
      <x:c r="V468" s="7" t="str"/>
      <x:c r="W468" s="14" t="str"/>
      <x:c r="X468" s="7" t="str"/>
      <x:c r="Y468" s="13" t="d">
        <x:v>2026-10-25T12:00:00.000Z</x:v>
      </x:c>
      <x:c r="Z468" s="14" t="str">
        <x:v>https://acie-securite.com/</x:v>
      </x:c>
      <x:c r="AA468" s="14" t="str">
        <x:v>http://127.0.0.1:8788/reference-ae2dfd3db0fc02.html</x:v>
      </x:c>
      <x:c r="AB468" s="14" t="str">
        <x:v>http://127.0.0.1:8788/fiche-175.html</x:v>
      </x:c>
      <x:c r="AC468" s="7" t="str">
        <x:v>Obtenir la version, la configuration, les modes, les mesures et les informations réglementaires.</x:v>
      </x:c>
      <x:c r="AD468" s="7"/>
      <x:c r="AE468" s="7" t="str"/>
    </x:row>
    <x:row r="469" ht="54" customHeight="1">
      <x:c r="A469" s="7" t="str">
        <x:v>SUPMLED</x:v>
      </x:c>
      <x:c r="B469" s="7" t="str">
        <x:v>ACIE</x:v>
      </x:c>
      <x:c r="C469" s="7" t="str">
        <x:v>ACIE</x:v>
      </x:c>
      <x:c r="D469" s="7" t="str">
        <x:v>SUPM · Code et badge sur une porte</x:v>
      </x:c>
      <x:c r="E469" s="7" t="str">
        <x:v>Nature à préciser</x:v>
      </x:c>
      <x:c r="F469" s="7" t="str">
        <x:v>Périmètre à confirmer</x:v>
      </x:c>
      <x:c r="G469" s="7" t="str">
        <x:v>À vérifier</x:v>
      </x:c>
      <x:c r="H469" s="7" t="str"/>
      <x:c r="I469" s="7" t="str">
        <x:v>Mode, configuration et preuves énergétiques complètes non établis pour cette référence.</x:v>
      </x:c>
      <x:c r="J469" s="7" t="str"/>
      <x:c r="K469" s="15"/>
      <x:c r="L469" s="15" t="str"/>
      <x:c r="M469" s="15"/>
      <x:c r="N469" s="15"/>
      <x:c r="O469" s="15"/>
      <x:c r="P469" s="7" t="str"/>
      <x:c r="Q469" s="15"/>
      <x:c r="R469" s="7" t="str">
        <x:f>IF(AND(ISNUMBER(K469),ISNUMBER(Q469)),IF(K469&lt;=Q469,"Valeur ≤ seuil","Valeur &gt; seuil"),"")</x:f>
      </x:c>
      <x:c r="S469" s="15"/>
      <x:c r="T469" s="7" t="str">
        <x:f>IF(AND(ISNUMBER(K469),ISNUMBER(S469)),IF(K469&lt;=S469,"Valeur ≤ seuil","Valeur &gt; seuil"),"")</x:f>
      </x:c>
      <x:c r="U469" s="7"/>
      <x:c r="V469" s="7" t="str"/>
      <x:c r="W469" s="14" t="str"/>
      <x:c r="X469" s="7" t="str"/>
      <x:c r="Y469" s="13" t="d">
        <x:v>2026-10-25T12:00:00.000Z</x:v>
      </x:c>
      <x:c r="Z469" s="14" t="str">
        <x:v>https://acie-securite.com/</x:v>
      </x:c>
      <x:c r="AA469" s="14" t="str">
        <x:v>http://127.0.0.1:8788/reference-8df3508995be7f.html</x:v>
      </x:c>
      <x:c r="AB469" s="14" t="str">
        <x:v>http://127.0.0.1:8788/fiche-175.html</x:v>
      </x:c>
      <x:c r="AC469" s="7" t="str">
        <x:v>Obtenir la version, la configuration, les modes, les mesures et les informations réglementaires.</x:v>
      </x:c>
      <x:c r="AD469" s="7"/>
      <x:c r="AE469" s="7" t="str"/>
    </x:row>
    <x:row r="470" ht="54" customHeight="1">
      <x:c r="A470" s="7" t="str">
        <x:v>CL-3C / CL-3C-RS</x:v>
      </x:c>
      <x:c r="B470" s="7" t="str">
        <x:v>ACIE</x:v>
      </x:c>
      <x:c r="C470" s="7" t="str">
        <x:v>ACIE</x:v>
      </x:c>
      <x:c r="D470" s="7" t="str">
        <x:v>CL-3C · Aluminium et ABS</x:v>
      </x:c>
      <x:c r="E470" s="7" t="str">
        <x:v>Nature à préciser</x:v>
      </x:c>
      <x:c r="F470" s="7" t="str">
        <x:v>Périmètre à confirmer</x:v>
      </x:c>
      <x:c r="G470" s="7" t="str">
        <x:v>À vérifier</x:v>
      </x:c>
      <x:c r="H470" s="7" t="str"/>
      <x:c r="I470" s="7" t="str">
        <x:v>Mode, configuration et preuves énergétiques complètes non établis pour cette référence.</x:v>
      </x:c>
      <x:c r="J470" s="7" t="str"/>
      <x:c r="K470" s="15"/>
      <x:c r="L470" s="15" t="str"/>
      <x:c r="M470" s="15"/>
      <x:c r="N470" s="15"/>
      <x:c r="O470" s="15"/>
      <x:c r="P470" s="7" t="str"/>
      <x:c r="Q470" s="15"/>
      <x:c r="R470" s="7" t="str">
        <x:f>IF(AND(ISNUMBER(K470),ISNUMBER(Q470)),IF(K470&lt;=Q470,"Valeur ≤ seuil","Valeur &gt; seuil"),"")</x:f>
      </x:c>
      <x:c r="S470" s="15"/>
      <x:c r="T470" s="7" t="str">
        <x:f>IF(AND(ISNUMBER(K470),ISNUMBER(S470)),IF(K470&lt;=S470,"Valeur ≤ seuil","Valeur &gt; seuil"),"")</x:f>
      </x:c>
      <x:c r="U470" s="7"/>
      <x:c r="V470" s="7" t="str"/>
      <x:c r="W470" s="14" t="str"/>
      <x:c r="X470" s="7" t="str"/>
      <x:c r="Y470" s="13" t="d">
        <x:v>2026-10-25T12:00:00.000Z</x:v>
      </x:c>
      <x:c r="Z470" s="14" t="str">
        <x:v>https://acie-securite.com/</x:v>
      </x:c>
      <x:c r="AA470" s="14" t="str">
        <x:v>http://127.0.0.1:8788/reference-3c53d3df215a0b.html</x:v>
      </x:c>
      <x:c r="AB470" s="14" t="str">
        <x:v>http://127.0.0.1:8788/fiche-176.html</x:v>
      </x:c>
      <x:c r="AC470" s="7" t="str">
        <x:v>Obtenir la version, la configuration, les modes, les mesures et les informations réglementaires.</x:v>
      </x:c>
      <x:c r="AD470" s="7"/>
      <x:c r="AE470" s="7" t="str"/>
    </x:row>
    <x:row r="471" ht="54" customHeight="1">
      <x:c r="A471" s="7" t="str">
        <x:v>CL-3C-PL / CL-3C-PL-RS</x:v>
      </x:c>
      <x:c r="B471" s="7" t="str">
        <x:v>ACIE</x:v>
      </x:c>
      <x:c r="C471" s="7" t="str">
        <x:v>ACIE</x:v>
      </x:c>
      <x:c r="D471" s="7" t="str">
        <x:v>CL-3C · Aluminium et ABS</x:v>
      </x:c>
      <x:c r="E471" s="7" t="str">
        <x:v>Nature à préciser</x:v>
      </x:c>
      <x:c r="F471" s="7" t="str">
        <x:v>Périmètre à confirmer</x:v>
      </x:c>
      <x:c r="G471" s="7" t="str">
        <x:v>À vérifier</x:v>
      </x:c>
      <x:c r="H471" s="7" t="str"/>
      <x:c r="I471" s="7" t="str">
        <x:v>Mode, configuration et preuves énergétiques complètes non établis pour cette référence.</x:v>
      </x:c>
      <x:c r="J471" s="7" t="str"/>
      <x:c r="K471" s="15"/>
      <x:c r="L471" s="15" t="str"/>
      <x:c r="M471" s="15"/>
      <x:c r="N471" s="15"/>
      <x:c r="O471" s="15"/>
      <x:c r="P471" s="7" t="str"/>
      <x:c r="Q471" s="15"/>
      <x:c r="R471" s="7" t="str">
        <x:f>IF(AND(ISNUMBER(K471),ISNUMBER(Q471)),IF(K471&lt;=Q471,"Valeur ≤ seuil","Valeur &gt; seuil"),"")</x:f>
      </x:c>
      <x:c r="S471" s="15"/>
      <x:c r="T471" s="7" t="str">
        <x:f>IF(AND(ISNUMBER(K471),ISNUMBER(S471)),IF(K471&lt;=S471,"Valeur ≤ seuil","Valeur &gt; seuil"),"")</x:f>
      </x:c>
      <x:c r="U471" s="7"/>
      <x:c r="V471" s="7" t="str"/>
      <x:c r="W471" s="14" t="str"/>
      <x:c r="X471" s="7" t="str"/>
      <x:c r="Y471" s="13" t="d">
        <x:v>2026-10-25T12:00:00.000Z</x:v>
      </x:c>
      <x:c r="Z471" s="14" t="str">
        <x:v>https://acie-securite.com/</x:v>
      </x:c>
      <x:c r="AA471" s="14" t="str">
        <x:v>http://127.0.0.1:8788/reference-e343346a65f6a7.html</x:v>
      </x:c>
      <x:c r="AB471" s="14" t="str">
        <x:v>http://127.0.0.1:8788/fiche-176.html</x:v>
      </x:c>
      <x:c r="AC471" s="7" t="str">
        <x:v>Obtenir la version, la configuration, les modes, les mesures et les informations réglementaires.</x:v>
      </x:c>
      <x:c r="AD471" s="7"/>
      <x:c r="AE471" s="7" t="str"/>
    </x:row>
    <x:row r="472" ht="54" customHeight="1">
      <x:c r="A472" s="7" t="str">
        <x:v>Famille autonome</x:v>
      </x:c>
      <x:c r="B472" s="7" t="str">
        <x:v>ACIE</x:v>
      </x:c>
      <x:c r="C472" s="7" t="str">
        <x:v>ACIE</x:v>
      </x:c>
      <x:c r="D472" s="7" t="str">
        <x:v>CL-3C · Aluminium et ABS</x:v>
      </x:c>
      <x:c r="E472" s="7" t="str">
        <x:v>Nature à préciser</x:v>
      </x:c>
      <x:c r="F472" s="7" t="str">
        <x:v>Périmètre à confirmer</x:v>
      </x:c>
      <x:c r="G472" s="7" t="str">
        <x:v>À vérifier</x:v>
      </x:c>
      <x:c r="H472" s="7" t="str"/>
      <x:c r="I472" s="7" t="str">
        <x:v>Mode, configuration et preuves énergétiques complètes non établis pour cette référence.</x:v>
      </x:c>
      <x:c r="J472" s="7" t="str"/>
      <x:c r="K472" s="15"/>
      <x:c r="L472" s="15" t="str"/>
      <x:c r="M472" s="15"/>
      <x:c r="N472" s="15"/>
      <x:c r="O472" s="15"/>
      <x:c r="P472" s="7" t="str"/>
      <x:c r="Q472" s="15"/>
      <x:c r="R472" s="7" t="str">
        <x:f>IF(AND(ISNUMBER(K472),ISNUMBER(Q472)),IF(K472&lt;=Q472,"Valeur ≤ seuil","Valeur &gt; seuil"),"")</x:f>
      </x:c>
      <x:c r="S472" s="15"/>
      <x:c r="T472" s="7" t="str">
        <x:f>IF(AND(ISNUMBER(K472),ISNUMBER(S472)),IF(K472&lt;=S472,"Valeur ≤ seuil","Valeur &gt; seuil"),"")</x:f>
      </x:c>
      <x:c r="U472" s="7"/>
      <x:c r="V472" s="7" t="str"/>
      <x:c r="W472" s="14" t="str"/>
      <x:c r="X472" s="7" t="str"/>
      <x:c r="Y472" s="13" t="d">
        <x:v>2026-10-25T12:00:00.000Z</x:v>
      </x:c>
      <x:c r="Z472" s="14" t="str">
        <x:v>https://acie-securite.com/</x:v>
      </x:c>
      <x:c r="AA472" s="14" t="str">
        <x:v>http://127.0.0.1:8788/reference-2fb7f05b4c25e9.html</x:v>
      </x:c>
      <x:c r="AB472" s="14" t="str">
        <x:v>http://127.0.0.1:8788/fiche-176.html</x:v>
      </x:c>
      <x:c r="AC472" s="7" t="str">
        <x:v>Obtenir la version, la configuration, les modes, les mesures et les informations réglementaires.</x:v>
      </x:c>
      <x:c r="AD472" s="7"/>
      <x:c r="AE472" s="7" t="str"/>
    </x:row>
    <x:row r="473" ht="54" customHeight="1">
      <x:c r="A473" s="7" t="str">
        <x:v>CL-3C-PL-WDT / CL-3C-PL-RS-WDT</x:v>
      </x:c>
      <x:c r="B473" s="7" t="str">
        <x:v>ACIE</x:v>
      </x:c>
      <x:c r="C473" s="7" t="str">
        <x:v>ACIE</x:v>
      </x:c>
      <x:c r="D473" s="7" t="str">
        <x:v>CL-3C WDT · Claviers pour système centralisé</x:v>
      </x:c>
      <x:c r="E473" s="7" t="str">
        <x:v>Composant électronique ou sensible</x:v>
      </x:c>
      <x:c r="F473" s="7" t="str">
        <x:v>Composant à évaluer dans l’ensemble</x:v>
      </x:c>
      <x:c r="G473" s="7" t="str">
        <x:v>À vérifier</x:v>
      </x:c>
      <x:c r="H473" s="7" t="str"/>
      <x:c r="I473" s="7" t="str">
        <x:v>La fiche de ce composant ne documente pas les modes de la motorisation complète.</x:v>
      </x:c>
      <x:c r="J473" s="7" t="str"/>
      <x:c r="K473" s="15"/>
      <x:c r="L473" s="15" t="str"/>
      <x:c r="M473" s="15"/>
      <x:c r="N473" s="15"/>
      <x:c r="O473" s="15"/>
      <x:c r="P473" s="7" t="str"/>
      <x:c r="Q473" s="15"/>
      <x:c r="R473" s="7" t="str">
        <x:f>IF(AND(ISNUMBER(K473),ISNUMBER(Q473)),IF(K473&lt;=Q473,"Valeur ≤ seuil","Valeur &gt; seuil"),"")</x:f>
      </x:c>
      <x:c r="S473" s="15"/>
      <x:c r="T473" s="7" t="str">
        <x:f>IF(AND(ISNUMBER(K473),ISNUMBER(S473)),IF(K473&lt;=S473,"Valeur ≤ seuil","Valeur &gt; seuil"),"")</x:f>
      </x:c>
      <x:c r="U473" s="7"/>
      <x:c r="V473" s="7" t="str"/>
      <x:c r="W473" s="14" t="str"/>
      <x:c r="X473" s="7" t="str"/>
      <x:c r="Y473" s="13" t="d">
        <x:v>2026-10-25T12:00:00.000Z</x:v>
      </x:c>
      <x:c r="Z473" s="14" t="str">
        <x:v>https://acie-securite.com/</x:v>
      </x:c>
      <x:c r="AA473" s="14" t="str">
        <x:v>http://127.0.0.1:8788/reference-6e3b089a07c1e8.html</x:v>
      </x:c>
      <x:c r="AB473" s="14" t="str">
        <x:v>http://127.0.0.1:8788/fiche-177.html</x:v>
      </x:c>
      <x:c r="AC473" s="7" t="str">
        <x:v>Obtenir la version, la configuration, les modes, les mesures et les informations réglementaires.</x:v>
      </x:c>
      <x:c r="AD473" s="7"/>
      <x:c r="AE473" s="7" t="str"/>
    </x:row>
    <x:row r="474" ht="54" customHeight="1">
      <x:c r="A474" s="7" t="str">
        <x:v>CL-3C-WDT / CL-3C-RS-WDT</x:v>
      </x:c>
      <x:c r="B474" s="7" t="str">
        <x:v>ACIE</x:v>
      </x:c>
      <x:c r="C474" s="7" t="str">
        <x:v>ACIE</x:v>
      </x:c>
      <x:c r="D474" s="7" t="str">
        <x:v>CL-3C WDT · Claviers pour système centralisé</x:v>
      </x:c>
      <x:c r="E474" s="7" t="str">
        <x:v>Composant électronique ou sensible</x:v>
      </x:c>
      <x:c r="F474" s="7" t="str">
        <x:v>Composant à évaluer dans l’ensemble</x:v>
      </x:c>
      <x:c r="G474" s="7" t="str">
        <x:v>À vérifier</x:v>
      </x:c>
      <x:c r="H474" s="7" t="str"/>
      <x:c r="I474" s="7" t="str">
        <x:v>La fiche de ce composant ne documente pas les modes de la motorisation complète.</x:v>
      </x:c>
      <x:c r="J474" s="7" t="str"/>
      <x:c r="K474" s="15"/>
      <x:c r="L474" s="15" t="str"/>
      <x:c r="M474" s="15"/>
      <x:c r="N474" s="15"/>
      <x:c r="O474" s="15"/>
      <x:c r="P474" s="7" t="str"/>
      <x:c r="Q474" s="15"/>
      <x:c r="R474" s="7" t="str">
        <x:f>IF(AND(ISNUMBER(K474),ISNUMBER(Q474)),IF(K474&lt;=Q474,"Valeur ≤ seuil","Valeur &gt; seuil"),"")</x:f>
      </x:c>
      <x:c r="S474" s="15"/>
      <x:c r="T474" s="7" t="str">
        <x:f>IF(AND(ISNUMBER(K474),ISNUMBER(S474)),IF(K474&lt;=S474,"Valeur ≤ seuil","Valeur &gt; seuil"),"")</x:f>
      </x:c>
      <x:c r="U474" s="7"/>
      <x:c r="V474" s="7" t="str"/>
      <x:c r="W474" s="14" t="str"/>
      <x:c r="X474" s="7" t="str"/>
      <x:c r="Y474" s="13" t="d">
        <x:v>2026-10-25T12:00:00.000Z</x:v>
      </x:c>
      <x:c r="Z474" s="14" t="str">
        <x:v>https://acie-securite.com/</x:v>
      </x:c>
      <x:c r="AA474" s="14" t="str">
        <x:v>http://127.0.0.1:8788/reference-13f650db0c7ccd.html</x:v>
      </x:c>
      <x:c r="AB474" s="14" t="str">
        <x:v>http://127.0.0.1:8788/fiche-177.html</x:v>
      </x:c>
      <x:c r="AC474" s="7" t="str">
        <x:v>Obtenir la version, la configuration, les modes, les mesures et les informations réglementaires.</x:v>
      </x:c>
      <x:c r="AD474" s="7"/>
      <x:c r="AE474" s="7" t="str"/>
    </x:row>
    <x:row r="475" ht="54" customHeight="1">
      <x:c r="A475" s="7" t="str">
        <x:v>SUN-S-WDT</x:v>
      </x:c>
      <x:c r="B475" s="7" t="str">
        <x:v>ACIE</x:v>
      </x:c>
      <x:c r="C475" s="7" t="str">
        <x:v>ACIE</x:v>
      </x:c>
      <x:c r="D475" s="7" t="str">
        <x:v>CL-3C WDT · Claviers pour système centralisé</x:v>
      </x:c>
      <x:c r="E475" s="7" t="str">
        <x:v>Composant électronique ou sensible</x:v>
      </x:c>
      <x:c r="F475" s="7" t="str">
        <x:v>Composant à évaluer dans l’ensemble</x:v>
      </x:c>
      <x:c r="G475" s="7" t="str">
        <x:v>À vérifier</x:v>
      </x:c>
      <x:c r="H475" s="7" t="str"/>
      <x:c r="I475" s="7" t="str">
        <x:v>La fiche de ce composant ne documente pas les modes de la motorisation complète.</x:v>
      </x:c>
      <x:c r="J475" s="7" t="str"/>
      <x:c r="K475" s="15"/>
      <x:c r="L475" s="15" t="str"/>
      <x:c r="M475" s="15"/>
      <x:c r="N475" s="15"/>
      <x:c r="O475" s="15"/>
      <x:c r="P475" s="7" t="str"/>
      <x:c r="Q475" s="15"/>
      <x:c r="R475" s="7" t="str">
        <x:f>IF(AND(ISNUMBER(K475),ISNUMBER(Q475)),IF(K475&lt;=Q475,"Valeur ≤ seuil","Valeur &gt; seuil"),"")</x:f>
      </x:c>
      <x:c r="S475" s="15"/>
      <x:c r="T475" s="7" t="str">
        <x:f>IF(AND(ISNUMBER(K475),ISNUMBER(S475)),IF(K475&lt;=S475,"Valeur ≤ seuil","Valeur &gt; seuil"),"")</x:f>
      </x:c>
      <x:c r="U475" s="7"/>
      <x:c r="V475" s="7" t="str"/>
      <x:c r="W475" s="14" t="str"/>
      <x:c r="X475" s="7" t="str"/>
      <x:c r="Y475" s="13" t="d">
        <x:v>2026-10-25T12:00:00.000Z</x:v>
      </x:c>
      <x:c r="Z475" s="14" t="str">
        <x:v>https://acie-securite.com/</x:v>
      </x:c>
      <x:c r="AA475" s="14" t="str">
        <x:v>http://127.0.0.1:8788/reference-706db89ac97421.html</x:v>
      </x:c>
      <x:c r="AB475" s="14" t="str">
        <x:v>http://127.0.0.1:8788/fiche-177.html</x:v>
      </x:c>
      <x:c r="AC475" s="7" t="str">
        <x:v>Obtenir la version, la configuration, les modes, les mesures et les informations réglementaires.</x:v>
      </x:c>
      <x:c r="AD475" s="7"/>
      <x:c r="AE475" s="7" t="str"/>
    </x:row>
    <x:row r="476" ht="54" customHeight="1">
      <x:c r="A476" s="7" t="str">
        <x:v>AC-SUP</x:v>
      </x:c>
      <x:c r="B476" s="7" t="str">
        <x:v>ACIE</x:v>
      </x:c>
      <x:c r="C476" s="7" t="str">
        <x:v>ACIE</x:v>
      </x:c>
      <x:c r="D476" s="7" t="str">
        <x:v>ADIP · Contrôleurs IP regroupés</x:v>
      </x:c>
      <x:c r="E476" s="7" t="str">
        <x:v>Nature à préciser</x:v>
      </x:c>
      <x:c r="F476" s="7" t="str">
        <x:v>Périmètre à confirmer</x:v>
      </x:c>
      <x:c r="G476" s="7" t="str">
        <x:v>À vérifier</x:v>
      </x:c>
      <x:c r="H476" s="7" t="str"/>
      <x:c r="I476" s="7" t="str">
        <x:v>Mode, configuration et preuves énergétiques complètes non établis pour cette référence.</x:v>
      </x:c>
      <x:c r="J476" s="7" t="str"/>
      <x:c r="K476" s="15"/>
      <x:c r="L476" s="15" t="str"/>
      <x:c r="M476" s="15"/>
      <x:c r="N476" s="15"/>
      <x:c r="O476" s="15"/>
      <x:c r="P476" s="7" t="str"/>
      <x:c r="Q476" s="15"/>
      <x:c r="R476" s="7" t="str">
        <x:f>IF(AND(ISNUMBER(K476),ISNUMBER(Q476)),IF(K476&lt;=Q476,"Valeur ≤ seuil","Valeur &gt; seuil"),"")</x:f>
      </x:c>
      <x:c r="S476" s="15"/>
      <x:c r="T476" s="7" t="str">
        <x:f>IF(AND(ISNUMBER(K476),ISNUMBER(S476)),IF(K476&lt;=S476,"Valeur ≤ seuil","Valeur &gt; seuil"),"")</x:f>
      </x:c>
      <x:c r="U476" s="7"/>
      <x:c r="V476" s="7" t="str"/>
      <x:c r="W476" s="14" t="str"/>
      <x:c r="X476" s="7" t="str"/>
      <x:c r="Y476" s="13" t="d">
        <x:v>2026-10-25T12:00:00.000Z</x:v>
      </x:c>
      <x:c r="Z476" s="14" t="str">
        <x:v>https://acie-securite.com/categorie-produit-controle-d-acces-acie-securite.asp?idcat=2&amp;catzz=SYST%C8ME%20ADIP</x:v>
      </x:c>
      <x:c r="AA476" s="14" t="str">
        <x:v>http://127.0.0.1:8788/reference-0d7680aec8e63c.html</x:v>
      </x:c>
      <x:c r="AB476" s="14" t="str">
        <x:v>http://127.0.0.1:8788/fiche-178.html</x:v>
      </x:c>
      <x:c r="AC476" s="7" t="str">
        <x:v>Obtenir la version, la configuration, les modes, les mesures et les informations réglementaires.</x:v>
      </x:c>
      <x:c r="AD476" s="7"/>
      <x:c r="AE476" s="7" t="str"/>
    </x:row>
    <x:row r="477" ht="54" customHeight="1">
      <x:c r="A477" s="7" t="str">
        <x:v>ADIP-DIN-RJ45</x:v>
      </x:c>
      <x:c r="B477" s="7" t="str">
        <x:v>ACIE</x:v>
      </x:c>
      <x:c r="C477" s="7" t="str">
        <x:v>ACIE</x:v>
      </x:c>
      <x:c r="D477" s="7" t="str">
        <x:v>ADIP · Contrôleurs IP regroupés</x:v>
      </x:c>
      <x:c r="E477" s="7" t="str">
        <x:v>Nature à préciser</x:v>
      </x:c>
      <x:c r="F477" s="7" t="str">
        <x:v>Périmètre à confirmer</x:v>
      </x:c>
      <x:c r="G477" s="7" t="str">
        <x:v>À vérifier</x:v>
      </x:c>
      <x:c r="H477" s="7" t="str"/>
      <x:c r="I477" s="7" t="str">
        <x:v>Mode, configuration et preuves énergétiques complètes non établis pour cette référence.</x:v>
      </x:c>
      <x:c r="J477" s="7" t="str"/>
      <x:c r="K477" s="15"/>
      <x:c r="L477" s="15" t="str"/>
      <x:c r="M477" s="15"/>
      <x:c r="N477" s="15"/>
      <x:c r="O477" s="15"/>
      <x:c r="P477" s="7" t="str"/>
      <x:c r="Q477" s="15"/>
      <x:c r="R477" s="7" t="str">
        <x:f>IF(AND(ISNUMBER(K477),ISNUMBER(Q477)),IF(K477&lt;=Q477,"Valeur ≤ seuil","Valeur &gt; seuil"),"")</x:f>
      </x:c>
      <x:c r="S477" s="15"/>
      <x:c r="T477" s="7" t="str">
        <x:f>IF(AND(ISNUMBER(K477),ISNUMBER(S477)),IF(K477&lt;=S477,"Valeur ≤ seuil","Valeur &gt; seuil"),"")</x:f>
      </x:c>
      <x:c r="U477" s="7"/>
      <x:c r="V477" s="7" t="str"/>
      <x:c r="W477" s="14" t="str"/>
      <x:c r="X477" s="7" t="str"/>
      <x:c r="Y477" s="13" t="d">
        <x:v>2026-10-25T12:00:00.000Z</x:v>
      </x:c>
      <x:c r="Z477" s="14" t="str">
        <x:v>https://acie-securite.com/categorie-produit-controle-d-acces-acie-securite.asp?idcat=2&amp;catzz=SYST%C8ME%20ADIP</x:v>
      </x:c>
      <x:c r="AA477" s="14" t="str">
        <x:v>http://127.0.0.1:8788/reference-5054c82f9452e1.html</x:v>
      </x:c>
      <x:c r="AB477" s="14" t="str">
        <x:v>http://127.0.0.1:8788/fiche-178.html</x:v>
      </x:c>
      <x:c r="AC477" s="7" t="str">
        <x:v>Obtenir la version, la configuration, les modes, les mesures et les informations réglementaires.</x:v>
      </x:c>
      <x:c r="AD477" s="7"/>
      <x:c r="AE477" s="7" t="str"/>
    </x:row>
    <x:row r="478" ht="54" customHeight="1">
      <x:c r="A478" s="7" t="str">
        <x:v>ADIP-DIN-WIFI</x:v>
      </x:c>
      <x:c r="B478" s="7" t="str">
        <x:v>ACIE</x:v>
      </x:c>
      <x:c r="C478" s="7" t="str">
        <x:v>ACIE</x:v>
      </x:c>
      <x:c r="D478" s="7" t="str">
        <x:v>ADIP · Contrôleurs IP regroupés</x:v>
      </x:c>
      <x:c r="E478" s="7" t="str">
        <x:v>Nature à préciser</x:v>
      </x:c>
      <x:c r="F478" s="7" t="str">
        <x:v>Périmètre à confirmer</x:v>
      </x:c>
      <x:c r="G478" s="7" t="str">
        <x:v>À vérifier</x:v>
      </x:c>
      <x:c r="H478" s="7" t="str"/>
      <x:c r="I478" s="7" t="str">
        <x:v>Mode, configuration et preuves énergétiques complètes non établis pour cette référence.</x:v>
      </x:c>
      <x:c r="J478" s="7" t="str"/>
      <x:c r="K478" s="15"/>
      <x:c r="L478" s="15" t="str"/>
      <x:c r="M478" s="15"/>
      <x:c r="N478" s="15"/>
      <x:c r="O478" s="15"/>
      <x:c r="P478" s="7" t="str"/>
      <x:c r="Q478" s="15"/>
      <x:c r="R478" s="7" t="str">
        <x:f>IF(AND(ISNUMBER(K478),ISNUMBER(Q478)),IF(K478&lt;=Q478,"Valeur ≤ seuil","Valeur &gt; seuil"),"")</x:f>
      </x:c>
      <x:c r="S478" s="15"/>
      <x:c r="T478" s="7" t="str">
        <x:f>IF(AND(ISNUMBER(K478),ISNUMBER(S478)),IF(K478&lt;=S478,"Valeur ≤ seuil","Valeur &gt; seuil"),"")</x:f>
      </x:c>
      <x:c r="U478" s="7"/>
      <x:c r="V478" s="7" t="str"/>
      <x:c r="W478" s="14" t="str"/>
      <x:c r="X478" s="7" t="str"/>
      <x:c r="Y478" s="13" t="d">
        <x:v>2026-10-25T12:00:00.000Z</x:v>
      </x:c>
      <x:c r="Z478" s="14" t="str">
        <x:v>https://acie-securite.com/categorie-produit-controle-d-acces-acie-securite.asp?idcat=2&amp;catzz=SYST%C8ME%20ADIP</x:v>
      </x:c>
      <x:c r="AA478" s="14" t="str">
        <x:v>http://127.0.0.1:8788/reference-a9c1c7075326de.html</x:v>
      </x:c>
      <x:c r="AB478" s="14" t="str">
        <x:v>http://127.0.0.1:8788/fiche-178.html</x:v>
      </x:c>
      <x:c r="AC478" s="7" t="str">
        <x:v>Obtenir la version, la configuration, les modes, les mesures et les informations réglementaires.</x:v>
      </x:c>
      <x:c r="AD478" s="7"/>
      <x:c r="AE478" s="7" t="str"/>
    </x:row>
    <x:row r="479" ht="54" customHeight="1">
      <x:c r="A479" s="7" t="str">
        <x:v>ADIP-IO8</x:v>
      </x:c>
      <x:c r="B479" s="7" t="str">
        <x:v>ACIE</x:v>
      </x:c>
      <x:c r="C479" s="7" t="str">
        <x:v>ACIE</x:v>
      </x:c>
      <x:c r="D479" s="7" t="str">
        <x:v>ADIP · Contrôleurs IP regroupés</x:v>
      </x:c>
      <x:c r="E479" s="7" t="str">
        <x:v>Nature à préciser</x:v>
      </x:c>
      <x:c r="F479" s="7" t="str">
        <x:v>Périmètre à confirmer</x:v>
      </x:c>
      <x:c r="G479" s="7" t="str">
        <x:v>À vérifier</x:v>
      </x:c>
      <x:c r="H479" s="7" t="str"/>
      <x:c r="I479" s="7" t="str">
        <x:v>Mode, configuration et preuves énergétiques complètes non établis pour cette référence.</x:v>
      </x:c>
      <x:c r="J479" s="7" t="str"/>
      <x:c r="K479" s="15"/>
      <x:c r="L479" s="15" t="str"/>
      <x:c r="M479" s="15"/>
      <x:c r="N479" s="15"/>
      <x:c r="O479" s="15"/>
      <x:c r="P479" s="7" t="str"/>
      <x:c r="Q479" s="15"/>
      <x:c r="R479" s="7" t="str">
        <x:f>IF(AND(ISNUMBER(K479),ISNUMBER(Q479)),IF(K479&lt;=Q479,"Valeur ≤ seuil","Valeur &gt; seuil"),"")</x:f>
      </x:c>
      <x:c r="S479" s="15"/>
      <x:c r="T479" s="7" t="str">
        <x:f>IF(AND(ISNUMBER(K479),ISNUMBER(S479)),IF(K479&lt;=S479,"Valeur ≤ seuil","Valeur &gt; seuil"),"")</x:f>
      </x:c>
      <x:c r="U479" s="7"/>
      <x:c r="V479" s="7" t="str"/>
      <x:c r="W479" s="14" t="str"/>
      <x:c r="X479" s="7" t="str"/>
      <x:c r="Y479" s="13" t="d">
        <x:v>2026-10-25T12:00:00.000Z</x:v>
      </x:c>
      <x:c r="Z479" s="14" t="str">
        <x:v>https://acie-securite.com/categorie-produit-controle-d-acces-acie-securite.asp?idcat=2&amp;catzz=SYST%C8ME%20ADIP</x:v>
      </x:c>
      <x:c r="AA479" s="14" t="str">
        <x:v>http://127.0.0.1:8788/reference-203ffa4522eba9.html</x:v>
      </x:c>
      <x:c r="AB479" s="14" t="str">
        <x:v>http://127.0.0.1:8788/fiche-178.html</x:v>
      </x:c>
      <x:c r="AC479" s="7" t="str">
        <x:v>Obtenir la version, la configuration, les modes, les mesures et les informations réglementaires.</x:v>
      </x:c>
      <x:c r="AD479" s="7"/>
      <x:c r="AE479" s="7" t="str"/>
    </x:row>
    <x:row r="480" ht="54" customHeight="1">
      <x:c r="A480" s="7" t="str">
        <x:v>LEC-ENMI-WDT / LEC-TCMI-WDT</x:v>
      </x:c>
      <x:c r="B480" s="7" t="str">
        <x:v>ACIE</x:v>
      </x:c>
      <x:c r="C480" s="7" t="str">
        <x:v>ACIE</x:v>
      </x:c>
      <x:c r="D480" s="7" t="str">
        <x:v>Lecteurs · MIFARE, EM et double technologie</x:v>
      </x:c>
      <x:c r="E480" s="7" t="str">
        <x:v>Composant électronique ou sensible</x:v>
      </x:c>
      <x:c r="F480" s="7" t="str">
        <x:v>Composant à évaluer dans l’ensemble</x:v>
      </x:c>
      <x:c r="G480" s="7" t="str">
        <x:v>À vérifier</x:v>
      </x:c>
      <x:c r="H480" s="7" t="str"/>
      <x:c r="I480" s="7" t="str">
        <x:v>La fiche de ce composant ne documente pas les modes de la motorisation complète.</x:v>
      </x:c>
      <x:c r="J480" s="7" t="str"/>
      <x:c r="K480" s="15"/>
      <x:c r="L480" s="15" t="str"/>
      <x:c r="M480" s="15"/>
      <x:c r="N480" s="15"/>
      <x:c r="O480" s="15"/>
      <x:c r="P480" s="7" t="str"/>
      <x:c r="Q480" s="15"/>
      <x:c r="R480" s="7" t="str">
        <x:f>IF(AND(ISNUMBER(K480),ISNUMBER(Q480)),IF(K480&lt;=Q480,"Valeur ≤ seuil","Valeur &gt; seuil"),"")</x:f>
      </x:c>
      <x:c r="S480" s="15"/>
      <x:c r="T480" s="7" t="str">
        <x:f>IF(AND(ISNUMBER(K480),ISNUMBER(S480)),IF(K480&lt;=S480,"Valeur ≤ seuil","Valeur &gt; seuil"),"")</x:f>
      </x:c>
      <x:c r="U480" s="7"/>
      <x:c r="V480" s="7" t="str"/>
      <x:c r="W480" s="14" t="str"/>
      <x:c r="X480" s="7" t="str"/>
      <x:c r="Y480" s="13" t="d">
        <x:v>2026-10-25T12:00:00.000Z</x:v>
      </x:c>
      <x:c r="Z480" s="14" t="str">
        <x:v>https://acie-securite.com/</x:v>
      </x:c>
      <x:c r="AA480" s="14" t="str">
        <x:v>http://127.0.0.1:8788/reference-25a4fab3ce5c7b.html</x:v>
      </x:c>
      <x:c r="AB480" s="14" t="str">
        <x:v>http://127.0.0.1:8788/fiche-179.html</x:v>
      </x:c>
      <x:c r="AC480" s="7" t="str">
        <x:v>Obtenir la version, la configuration, les modes, les mesures et les informations réglementaires.</x:v>
      </x:c>
      <x:c r="AD480" s="7"/>
      <x:c r="AE480" s="7" t="str"/>
    </x:row>
    <x:row r="481" ht="54" customHeight="1">
      <x:c r="A481" s="7" t="str">
        <x:v>LECEM-WDT</x:v>
      </x:c>
      <x:c r="B481" s="7" t="str">
        <x:v>ACIE</x:v>
      </x:c>
      <x:c r="C481" s="7" t="str">
        <x:v>ACIE</x:v>
      </x:c>
      <x:c r="D481" s="7" t="str">
        <x:v>Lecteurs · MIFARE, EM et double technologie</x:v>
      </x:c>
      <x:c r="E481" s="7" t="str">
        <x:v>Composant électronique ou sensible</x:v>
      </x:c>
      <x:c r="F481" s="7" t="str">
        <x:v>Composant à évaluer dans l’ensemble</x:v>
      </x:c>
      <x:c r="G481" s="7" t="str">
        <x:v>À vérifier</x:v>
      </x:c>
      <x:c r="H481" s="7" t="str"/>
      <x:c r="I481" s="7" t="str">
        <x:v>La fiche de ce composant ne documente pas les modes de la motorisation complète.</x:v>
      </x:c>
      <x:c r="J481" s="7" t="str"/>
      <x:c r="K481" s="15"/>
      <x:c r="L481" s="15" t="str"/>
      <x:c r="M481" s="15"/>
      <x:c r="N481" s="15"/>
      <x:c r="O481" s="15"/>
      <x:c r="P481" s="7" t="str"/>
      <x:c r="Q481" s="15"/>
      <x:c r="R481" s="7" t="str">
        <x:f>IF(AND(ISNUMBER(K481),ISNUMBER(Q481)),IF(K481&lt;=Q481,"Valeur ≤ seuil","Valeur &gt; seuil"),"")</x:f>
      </x:c>
      <x:c r="S481" s="15"/>
      <x:c r="T481" s="7" t="str">
        <x:f>IF(AND(ISNUMBER(K481),ISNUMBER(S481)),IF(K481&lt;=S481,"Valeur ≤ seuil","Valeur &gt; seuil"),"")</x:f>
      </x:c>
      <x:c r="U481" s="7"/>
      <x:c r="V481" s="7" t="str"/>
      <x:c r="W481" s="14" t="str"/>
      <x:c r="X481" s="7" t="str"/>
      <x:c r="Y481" s="13" t="d">
        <x:v>2026-10-25T12:00:00.000Z</x:v>
      </x:c>
      <x:c r="Z481" s="14" t="str">
        <x:v>https://acie-securite.com/</x:v>
      </x:c>
      <x:c r="AA481" s="14" t="str">
        <x:v>http://127.0.0.1:8788/reference-ec2ad592418a15.html</x:v>
      </x:c>
      <x:c r="AB481" s="14" t="str">
        <x:v>http://127.0.0.1:8788/fiche-179.html</x:v>
      </x:c>
      <x:c r="AC481" s="7" t="str">
        <x:v>Obtenir la version, la configuration, les modes, les mesures et les informations réglementaires.</x:v>
      </x:c>
      <x:c r="AD481" s="7"/>
      <x:c r="AE481" s="7" t="str"/>
    </x:row>
    <x:row r="482" ht="54" customHeight="1">
      <x:c r="A482" s="7" t="str">
        <x:v>LECMI-WDT</x:v>
      </x:c>
      <x:c r="B482" s="7" t="str">
        <x:v>ACIE</x:v>
      </x:c>
      <x:c r="C482" s="7" t="str">
        <x:v>ACIE</x:v>
      </x:c>
      <x:c r="D482" s="7" t="str">
        <x:v>Lecteurs · MIFARE, EM et double technologie</x:v>
      </x:c>
      <x:c r="E482" s="7" t="str">
        <x:v>Composant électronique ou sensible</x:v>
      </x:c>
      <x:c r="F482" s="7" t="str">
        <x:v>Composant à évaluer dans l’ensemble</x:v>
      </x:c>
      <x:c r="G482" s="7" t="str">
        <x:v>À vérifier</x:v>
      </x:c>
      <x:c r="H482" s="7" t="str"/>
      <x:c r="I482" s="7" t="str">
        <x:v>La fiche de ce composant ne documente pas les modes de la motorisation complète.</x:v>
      </x:c>
      <x:c r="J482" s="7" t="str"/>
      <x:c r="K482" s="15"/>
      <x:c r="L482" s="15" t="str"/>
      <x:c r="M482" s="15"/>
      <x:c r="N482" s="15"/>
      <x:c r="O482" s="15"/>
      <x:c r="P482" s="7" t="str"/>
      <x:c r="Q482" s="15"/>
      <x:c r="R482" s="7" t="str">
        <x:f>IF(AND(ISNUMBER(K482),ISNUMBER(Q482)),IF(K482&lt;=Q482,"Valeur ≤ seuil","Valeur &gt; seuil"),"")</x:f>
      </x:c>
      <x:c r="S482" s="15"/>
      <x:c r="T482" s="7" t="str">
        <x:f>IF(AND(ISNUMBER(K482),ISNUMBER(S482)),IF(K482&lt;=S482,"Valeur ≤ seuil","Valeur &gt; seuil"),"")</x:f>
      </x:c>
      <x:c r="U482" s="7"/>
      <x:c r="V482" s="7" t="str"/>
      <x:c r="W482" s="14" t="str"/>
      <x:c r="X482" s="7" t="str"/>
      <x:c r="Y482" s="13" t="d">
        <x:v>2026-10-25T12:00:00.000Z</x:v>
      </x:c>
      <x:c r="Z482" s="14" t="str">
        <x:v>https://acie-securite.com/</x:v>
      </x:c>
      <x:c r="AA482" s="14" t="str">
        <x:v>http://127.0.0.1:8788/reference-0082254ddf110e.html</x:v>
      </x:c>
      <x:c r="AB482" s="14" t="str">
        <x:v>http://127.0.0.1:8788/fiche-179.html</x:v>
      </x:c>
      <x:c r="AC482" s="7" t="str">
        <x:v>Obtenir la version, la configuration, les modes, les mesures et les informations réglementaires.</x:v>
      </x:c>
      <x:c r="AD482" s="7"/>
      <x:c r="AE482" s="7" t="str"/>
    </x:row>
    <x:row r="483" ht="54" customHeight="1">
      <x:c r="A483" s="7" t="str">
        <x:v>LECMIEM-WDT</x:v>
      </x:c>
      <x:c r="B483" s="7" t="str">
        <x:v>ACIE</x:v>
      </x:c>
      <x:c r="C483" s="7" t="str">
        <x:v>ACIE</x:v>
      </x:c>
      <x:c r="D483" s="7" t="str">
        <x:v>Lecteurs · MIFARE, EM et double technologie</x:v>
      </x:c>
      <x:c r="E483" s="7" t="str">
        <x:v>Composant électronique ou sensible</x:v>
      </x:c>
      <x:c r="F483" s="7" t="str">
        <x:v>Composant à évaluer dans l’ensemble</x:v>
      </x:c>
      <x:c r="G483" s="7" t="str">
        <x:v>À vérifier</x:v>
      </x:c>
      <x:c r="H483" s="7" t="str"/>
      <x:c r="I483" s="7" t="str">
        <x:v>La fiche de ce composant ne documente pas les modes de la motorisation complète.</x:v>
      </x:c>
      <x:c r="J483" s="7" t="str"/>
      <x:c r="K483" s="15"/>
      <x:c r="L483" s="15" t="str"/>
      <x:c r="M483" s="15"/>
      <x:c r="N483" s="15"/>
      <x:c r="O483" s="15"/>
      <x:c r="P483" s="7" t="str"/>
      <x:c r="Q483" s="15"/>
      <x:c r="R483" s="7" t="str">
        <x:f>IF(AND(ISNUMBER(K483),ISNUMBER(Q483)),IF(K483&lt;=Q483,"Valeur ≤ seuil","Valeur &gt; seuil"),"")</x:f>
      </x:c>
      <x:c r="S483" s="15"/>
      <x:c r="T483" s="7" t="str">
        <x:f>IF(AND(ISNUMBER(K483),ISNUMBER(S483)),IF(K483&lt;=S483,"Valeur ≤ seuil","Valeur &gt; seuil"),"")</x:f>
      </x:c>
      <x:c r="U483" s="7"/>
      <x:c r="V483" s="7" t="str"/>
      <x:c r="W483" s="14" t="str"/>
      <x:c r="X483" s="7" t="str"/>
      <x:c r="Y483" s="13" t="d">
        <x:v>2026-10-25T12:00:00.000Z</x:v>
      </x:c>
      <x:c r="Z483" s="14" t="str">
        <x:v>https://acie-securite.com/</x:v>
      </x:c>
      <x:c r="AA483" s="14" t="str">
        <x:v>http://127.0.0.1:8788/reference-132baf8a6d5f0a.html</x:v>
      </x:c>
      <x:c r="AB483" s="14" t="str">
        <x:v>http://127.0.0.1:8788/fiche-179.html</x:v>
      </x:c>
      <x:c r="AC483" s="7" t="str">
        <x:v>Obtenir la version, la configuration, les modes, les mesures et les informations réglementaires.</x:v>
      </x:c>
      <x:c r="AD483" s="7"/>
      <x:c r="AE483" s="7" t="str"/>
    </x:row>
    <x:row r="484" ht="54" customHeight="1">
      <x:c r="A484" s="7" t="str">
        <x:v>RX-MIFARE</x:v>
      </x:c>
      <x:c r="B484" s="7" t="str">
        <x:v>ACIE</x:v>
      </x:c>
      <x:c r="C484" s="7" t="str">
        <x:v>ACIE</x:v>
      </x:c>
      <x:c r="D484" s="7" t="str">
        <x:v>SUN et TALOS2 · Accès autonome</x:v>
      </x:c>
      <x:c r="E484" s="7" t="str">
        <x:v>Nature à préciser</x:v>
      </x:c>
      <x:c r="F484" s="7" t="str">
        <x:v>Périmètre à confirmer</x:v>
      </x:c>
      <x:c r="G484" s="7" t="str">
        <x:v>À vérifier</x:v>
      </x:c>
      <x:c r="H484" s="7" t="str"/>
      <x:c r="I484" s="7" t="str">
        <x:v>Mode, configuration et preuves énergétiques complètes non établis pour cette référence.</x:v>
      </x:c>
      <x:c r="J484" s="7" t="str"/>
      <x:c r="K484" s="15"/>
      <x:c r="L484" s="15" t="str"/>
      <x:c r="M484" s="15"/>
      <x:c r="N484" s="15"/>
      <x:c r="O484" s="15"/>
      <x:c r="P484" s="7" t="str"/>
      <x:c r="Q484" s="15"/>
      <x:c r="R484" s="7" t="str">
        <x:f>IF(AND(ISNUMBER(K484),ISNUMBER(Q484)),IF(K484&lt;=Q484,"Valeur ≤ seuil","Valeur &gt; seuil"),"")</x:f>
      </x:c>
      <x:c r="S484" s="15"/>
      <x:c r="T484" s="7" t="str">
        <x:f>IF(AND(ISNUMBER(K484),ISNUMBER(S484)),IF(K484&lt;=S484,"Valeur ≤ seuil","Valeur &gt; seuil"),"")</x:f>
      </x:c>
      <x:c r="U484" s="7"/>
      <x:c r="V484" s="7" t="str"/>
      <x:c r="W484" s="14" t="str"/>
      <x:c r="X484" s="7" t="str"/>
      <x:c r="Y484" s="13" t="d">
        <x:v>2026-10-25T12:00:00.000Z</x:v>
      </x:c>
      <x:c r="Z484" s="14" t="str">
        <x:v>https://acie-securite.com/</x:v>
      </x:c>
      <x:c r="AA484" s="14" t="str">
        <x:v>http://127.0.0.1:8788/reference-95746146033041.html</x:v>
      </x:c>
      <x:c r="AB484" s="14" t="str">
        <x:v>http://127.0.0.1:8788/fiche-180.html</x:v>
      </x:c>
      <x:c r="AC484" s="7" t="str">
        <x:v>Obtenir la version, la configuration, les modes, les mesures et les informations réglementaires.</x:v>
      </x:c>
      <x:c r="AD484" s="7"/>
      <x:c r="AE484" s="7" t="str"/>
    </x:row>
    <x:row r="485" ht="54" customHeight="1">
      <x:c r="A485" s="7" t="str">
        <x:v>SUN-APLOC</x:v>
      </x:c>
      <x:c r="B485" s="7" t="str">
        <x:v>ACIE</x:v>
      </x:c>
      <x:c r="C485" s="7" t="str">
        <x:v>ACIE</x:v>
      </x:c>
      <x:c r="D485" s="7" t="str">
        <x:v>SUN et TALOS2 · Accès autonome</x:v>
      </x:c>
      <x:c r="E485" s="7" t="str">
        <x:v>Nature à préciser</x:v>
      </x:c>
      <x:c r="F485" s="7" t="str">
        <x:v>Périmètre à confirmer</x:v>
      </x:c>
      <x:c r="G485" s="7" t="str">
        <x:v>À vérifier</x:v>
      </x:c>
      <x:c r="H485" s="7" t="str"/>
      <x:c r="I485" s="7" t="str">
        <x:v>Mode, configuration et preuves énergétiques complètes non établis pour cette référence.</x:v>
      </x:c>
      <x:c r="J485" s="7" t="str"/>
      <x:c r="K485" s="15"/>
      <x:c r="L485" s="15" t="str"/>
      <x:c r="M485" s="15"/>
      <x:c r="N485" s="15"/>
      <x:c r="O485" s="15"/>
      <x:c r="P485" s="7" t="str"/>
      <x:c r="Q485" s="15"/>
      <x:c r="R485" s="7" t="str">
        <x:f>IF(AND(ISNUMBER(K485),ISNUMBER(Q485)),IF(K485&lt;=Q485,"Valeur ≤ seuil","Valeur &gt; seuil"),"")</x:f>
      </x:c>
      <x:c r="S485" s="15"/>
      <x:c r="T485" s="7" t="str">
        <x:f>IF(AND(ISNUMBER(K485),ISNUMBER(S485)),IF(K485&lt;=S485,"Valeur ≤ seuil","Valeur &gt; seuil"),"")</x:f>
      </x:c>
      <x:c r="U485" s="7"/>
      <x:c r="V485" s="7" t="str"/>
      <x:c r="W485" s="14" t="str"/>
      <x:c r="X485" s="7" t="str"/>
      <x:c r="Y485" s="13" t="d">
        <x:v>2026-10-25T12:00:00.000Z</x:v>
      </x:c>
      <x:c r="Z485" s="14" t="str">
        <x:v>https://acie-securite.com/</x:v>
      </x:c>
      <x:c r="AA485" s="14" t="str">
        <x:v>http://127.0.0.1:8788/reference-7715e58bbe46e7.html</x:v>
      </x:c>
      <x:c r="AB485" s="14" t="str">
        <x:v>http://127.0.0.1:8788/fiche-180.html</x:v>
      </x:c>
      <x:c r="AC485" s="7" t="str">
        <x:v>Obtenir la version, la configuration, les modes, les mesures et les informations réglementaires.</x:v>
      </x:c>
      <x:c r="AD485" s="7"/>
      <x:c r="AE485" s="7" t="str"/>
    </x:row>
    <x:row r="486" ht="54" customHeight="1">
      <x:c r="A486" s="7" t="str">
        <x:v>SUN-S</x:v>
      </x:c>
      <x:c r="B486" s="7" t="str">
        <x:v>ACIE</x:v>
      </x:c>
      <x:c r="C486" s="7" t="str">
        <x:v>ACIE</x:v>
      </x:c>
      <x:c r="D486" s="7" t="str">
        <x:v>SUN et TALOS2 · Accès autonome</x:v>
      </x:c>
      <x:c r="E486" s="7" t="str">
        <x:v>Nature à préciser</x:v>
      </x:c>
      <x:c r="F486" s="7" t="str">
        <x:v>Périmètre à confirmer</x:v>
      </x:c>
      <x:c r="G486" s="7" t="str">
        <x:v>À vérifier</x:v>
      </x:c>
      <x:c r="H486" s="7" t="str"/>
      <x:c r="I486" s="7" t="str">
        <x:v>Mode, configuration et preuves énergétiques complètes non établis pour cette référence.</x:v>
      </x:c>
      <x:c r="J486" s="7" t="str"/>
      <x:c r="K486" s="15"/>
      <x:c r="L486" s="15" t="str"/>
      <x:c r="M486" s="15"/>
      <x:c r="N486" s="15"/>
      <x:c r="O486" s="15"/>
      <x:c r="P486" s="7" t="str"/>
      <x:c r="Q486" s="15"/>
      <x:c r="R486" s="7" t="str">
        <x:f>IF(AND(ISNUMBER(K486),ISNUMBER(Q486)),IF(K486&lt;=Q486,"Valeur ≤ seuil","Valeur &gt; seuil"),"")</x:f>
      </x:c>
      <x:c r="S486" s="15"/>
      <x:c r="T486" s="7" t="str">
        <x:f>IF(AND(ISNUMBER(K486),ISNUMBER(S486)),IF(K486&lt;=S486,"Valeur ≤ seuil","Valeur &gt; seuil"),"")</x:f>
      </x:c>
      <x:c r="U486" s="7"/>
      <x:c r="V486" s="7" t="str"/>
      <x:c r="W486" s="14" t="str"/>
      <x:c r="X486" s="7" t="str"/>
      <x:c r="Y486" s="13" t="d">
        <x:v>2026-10-25T12:00:00.000Z</x:v>
      </x:c>
      <x:c r="Z486" s="14" t="str">
        <x:v>https://acie-securite.com/</x:v>
      </x:c>
      <x:c r="AA486" s="14" t="str">
        <x:v>http://127.0.0.1:8788/reference-dd09c00b1ede6d.html</x:v>
      </x:c>
      <x:c r="AB486" s="14" t="str">
        <x:v>http://127.0.0.1:8788/fiche-180.html</x:v>
      </x:c>
      <x:c r="AC486" s="7" t="str">
        <x:v>Obtenir la version, la configuration, les modes, les mesures et les informations réglementaires.</x:v>
      </x:c>
      <x:c r="AD486" s="7"/>
      <x:c r="AE486" s="7" t="str"/>
    </x:row>
    <x:row r="487" ht="54" customHeight="1">
      <x:c r="A487" s="7" t="str">
        <x:v>TALOS2-G / TALOS2-S</x:v>
      </x:c>
      <x:c r="B487" s="7" t="str">
        <x:v>ACIE</x:v>
      </x:c>
      <x:c r="C487" s="7" t="str">
        <x:v>ACIE</x:v>
      </x:c>
      <x:c r="D487" s="7" t="str">
        <x:v>SUN et TALOS2 · Accès autonome</x:v>
      </x:c>
      <x:c r="E487" s="7" t="str">
        <x:v>Nature à préciser</x:v>
      </x:c>
      <x:c r="F487" s="7" t="str">
        <x:v>Périmètre à confirmer</x:v>
      </x:c>
      <x:c r="G487" s="7" t="str">
        <x:v>À vérifier</x:v>
      </x:c>
      <x:c r="H487" s="7" t="str"/>
      <x:c r="I487" s="7" t="str">
        <x:v>Mode, configuration et preuves énergétiques complètes non établis pour cette référence.</x:v>
      </x:c>
      <x:c r="J487" s="7" t="str"/>
      <x:c r="K487" s="15"/>
      <x:c r="L487" s="15" t="str"/>
      <x:c r="M487" s="15"/>
      <x:c r="N487" s="15"/>
      <x:c r="O487" s="15"/>
      <x:c r="P487" s="7" t="str"/>
      <x:c r="Q487" s="15"/>
      <x:c r="R487" s="7" t="str">
        <x:f>IF(AND(ISNUMBER(K487),ISNUMBER(Q487)),IF(K487&lt;=Q487,"Valeur ≤ seuil","Valeur &gt; seuil"),"")</x:f>
      </x:c>
      <x:c r="S487" s="15"/>
      <x:c r="T487" s="7" t="str">
        <x:f>IF(AND(ISNUMBER(K487),ISNUMBER(S487)),IF(K487&lt;=S487,"Valeur ≤ seuil","Valeur &gt; seuil"),"")</x:f>
      </x:c>
      <x:c r="U487" s="7"/>
      <x:c r="V487" s="7" t="str"/>
      <x:c r="W487" s="14" t="str"/>
      <x:c r="X487" s="7" t="str"/>
      <x:c r="Y487" s="13" t="d">
        <x:v>2026-10-25T12:00:00.000Z</x:v>
      </x:c>
      <x:c r="Z487" s="14" t="str">
        <x:v>https://acie-securite.com/</x:v>
      </x:c>
      <x:c r="AA487" s="14" t="str">
        <x:v>http://127.0.0.1:8788/reference-4508a39d07a5bb.html</x:v>
      </x:c>
      <x:c r="AB487" s="14" t="str">
        <x:v>http://127.0.0.1:8788/fiche-180.html</x:v>
      </x:c>
      <x:c r="AC487" s="7" t="str">
        <x:v>Obtenir la version, la configuration, les modes, les mesures et les informations réglementaires.</x:v>
      </x:c>
      <x:c r="AD487" s="7"/>
      <x:c r="AE487" s="7" t="str"/>
    </x:row>
    <x:row r="488" ht="54" customHeight="1">
      <x:c r="A488" s="7" t="str">
        <x:v>BA403 / BA403M</x:v>
      </x:c>
      <x:c r="B488" s="7" t="str">
        <x:v>ACIE</x:v>
      </x:c>
      <x:c r="C488" s="7" t="str">
        <x:v>ACIE</x:v>
      </x:c>
      <x:c r="D488" s="7" t="str">
        <x:v>Identification · Badges et cartes</x:v>
      </x:c>
      <x:c r="E488" s="7" t="str">
        <x:v>Nature à préciser</x:v>
      </x:c>
      <x:c r="F488" s="7" t="str">
        <x:v>Périmètre à confirmer</x:v>
      </x:c>
      <x:c r="G488" s="7" t="str">
        <x:v>À vérifier</x:v>
      </x:c>
      <x:c r="H488" s="7" t="str"/>
      <x:c r="I488" s="7" t="str">
        <x:v>Mode, configuration et preuves énergétiques complètes non établis pour cette référence.</x:v>
      </x:c>
      <x:c r="J488" s="7" t="str"/>
      <x:c r="K488" s="15"/>
      <x:c r="L488" s="15" t="str"/>
      <x:c r="M488" s="15"/>
      <x:c r="N488" s="15"/>
      <x:c r="O488" s="15"/>
      <x:c r="P488" s="7" t="str"/>
      <x:c r="Q488" s="15"/>
      <x:c r="R488" s="7" t="str">
        <x:f>IF(AND(ISNUMBER(K488),ISNUMBER(Q488)),IF(K488&lt;=Q488,"Valeur ≤ seuil","Valeur &gt; seuil"),"")</x:f>
      </x:c>
      <x:c r="S488" s="15"/>
      <x:c r="T488" s="7" t="str">
        <x:f>IF(AND(ISNUMBER(K488),ISNUMBER(S488)),IF(K488&lt;=S488,"Valeur ≤ seuil","Valeur &gt; seuil"),"")</x:f>
      </x:c>
      <x:c r="U488" s="7"/>
      <x:c r="V488" s="7" t="str"/>
      <x:c r="W488" s="14" t="str"/>
      <x:c r="X488" s="7" t="str"/>
      <x:c r="Y488" s="13" t="d">
        <x:v>2026-10-25T12:00:00.000Z</x:v>
      </x:c>
      <x:c r="Z488" s="14" t="str">
        <x:v>https://acie-securite.com/</x:v>
      </x:c>
      <x:c r="AA488" s="14" t="str">
        <x:v>http://127.0.0.1:8788/reference-63f1f1cafbc6d2.html</x:v>
      </x:c>
      <x:c r="AB488" s="14" t="str">
        <x:v>http://127.0.0.1:8788/fiche-181.html</x:v>
      </x:c>
      <x:c r="AC488" s="7" t="str">
        <x:v>Obtenir la version, la configuration, les modes, les mesures et les informations réglementaires.</x:v>
      </x:c>
      <x:c r="AD488" s="7"/>
      <x:c r="AE488" s="7" t="str"/>
    </x:row>
    <x:row r="489" ht="54" customHeight="1">
      <x:c r="A489" s="7" t="str">
        <x:v>CA301 / CA301M</x:v>
      </x:c>
      <x:c r="B489" s="7" t="str">
        <x:v>ACIE</x:v>
      </x:c>
      <x:c r="C489" s="7" t="str">
        <x:v>ACIE</x:v>
      </x:c>
      <x:c r="D489" s="7" t="str">
        <x:v>Identification · Badges et cartes</x:v>
      </x:c>
      <x:c r="E489" s="7" t="str">
        <x:v>Nature à préciser</x:v>
      </x:c>
      <x:c r="F489" s="7" t="str">
        <x:v>Périmètre à confirmer</x:v>
      </x:c>
      <x:c r="G489" s="7" t="str">
        <x:v>À vérifier</x:v>
      </x:c>
      <x:c r="H489" s="7" t="str"/>
      <x:c r="I489" s="7" t="str">
        <x:v>Mode, configuration et preuves énergétiques complètes non établis pour cette référence.</x:v>
      </x:c>
      <x:c r="J489" s="7" t="str"/>
      <x:c r="K489" s="15"/>
      <x:c r="L489" s="15" t="str"/>
      <x:c r="M489" s="15"/>
      <x:c r="N489" s="15"/>
      <x:c r="O489" s="15"/>
      <x:c r="P489" s="7" t="str"/>
      <x:c r="Q489" s="15"/>
      <x:c r="R489" s="7" t="str">
        <x:f>IF(AND(ISNUMBER(K489),ISNUMBER(Q489)),IF(K489&lt;=Q489,"Valeur ≤ seuil","Valeur &gt; seuil"),"")</x:f>
      </x:c>
      <x:c r="S489" s="15"/>
      <x:c r="T489" s="7" t="str">
        <x:f>IF(AND(ISNUMBER(K489),ISNUMBER(S489)),IF(K489&lt;=S489,"Valeur ≤ seuil","Valeur &gt; seuil"),"")</x:f>
      </x:c>
      <x:c r="U489" s="7"/>
      <x:c r="V489" s="7" t="str"/>
      <x:c r="W489" s="14" t="str"/>
      <x:c r="X489" s="7" t="str"/>
      <x:c r="Y489" s="13" t="d">
        <x:v>2026-10-25T12:00:00.000Z</x:v>
      </x:c>
      <x:c r="Z489" s="14" t="str">
        <x:v>https://acie-securite.com/</x:v>
      </x:c>
      <x:c r="AA489" s="14" t="str">
        <x:v>http://127.0.0.1:8788/reference-0fe869a30cbc86.html</x:v>
      </x:c>
      <x:c r="AB489" s="14" t="str">
        <x:v>http://127.0.0.1:8788/fiche-181.html</x:v>
      </x:c>
      <x:c r="AC489" s="7" t="str">
        <x:v>Obtenir la version, la configuration, les modes, les mesures et les informations réglementaires.</x:v>
      </x:c>
      <x:c r="AD489" s="7"/>
      <x:c r="AE489" s="7" t="str"/>
    </x:row>
    <x:row r="490" ht="54" customHeight="1">
      <x:c r="A490" s="7" t="str">
        <x:v>R20 / R20M</x:v>
      </x:c>
      <x:c r="B490" s="7" t="str">
        <x:v>ACIE</x:v>
      </x:c>
      <x:c r="C490" s="7" t="str">
        <x:v>ACIE</x:v>
      </x:c>
      <x:c r="D490" s="7" t="str">
        <x:v>Identification · Badges et cartes</x:v>
      </x:c>
      <x:c r="E490" s="7" t="str">
        <x:v>Nature à préciser</x:v>
      </x:c>
      <x:c r="F490" s="7" t="str">
        <x:v>Périmètre à confirmer</x:v>
      </x:c>
      <x:c r="G490" s="7" t="str">
        <x:v>À vérifier</x:v>
      </x:c>
      <x:c r="H490" s="7" t="str"/>
      <x:c r="I490" s="7" t="str">
        <x:v>Mode, configuration et preuves énergétiques complètes non établis pour cette référence.</x:v>
      </x:c>
      <x:c r="J490" s="7" t="str"/>
      <x:c r="K490" s="15"/>
      <x:c r="L490" s="15" t="str"/>
      <x:c r="M490" s="15"/>
      <x:c r="N490" s="15"/>
      <x:c r="O490" s="15"/>
      <x:c r="P490" s="7" t="str"/>
      <x:c r="Q490" s="15"/>
      <x:c r="R490" s="7" t="str">
        <x:f>IF(AND(ISNUMBER(K490),ISNUMBER(Q490)),IF(K490&lt;=Q490,"Valeur ≤ seuil","Valeur &gt; seuil"),"")</x:f>
      </x:c>
      <x:c r="S490" s="15"/>
      <x:c r="T490" s="7" t="str">
        <x:f>IF(AND(ISNUMBER(K490),ISNUMBER(S490)),IF(K490&lt;=S490,"Valeur ≤ seuil","Valeur &gt; seuil"),"")</x:f>
      </x:c>
      <x:c r="U490" s="7"/>
      <x:c r="V490" s="7" t="str"/>
      <x:c r="W490" s="14" t="str"/>
      <x:c r="X490" s="7" t="str"/>
      <x:c r="Y490" s="13" t="d">
        <x:v>2026-10-25T12:00:00.000Z</x:v>
      </x:c>
      <x:c r="Z490" s="14" t="str">
        <x:v>https://acie-securite.com/</x:v>
      </x:c>
      <x:c r="AA490" s="14" t="str">
        <x:v>http://127.0.0.1:8788/reference-3bf3c0f996b150.html</x:v>
      </x:c>
      <x:c r="AB490" s="14" t="str">
        <x:v>http://127.0.0.1:8788/fiche-181.html</x:v>
      </x:c>
      <x:c r="AC490" s="7" t="str">
        <x:v>Obtenir la version, la configuration, les modes, les mesures et les informations réglementaires.</x:v>
      </x:c>
      <x:c r="AD490" s="7"/>
      <x:c r="AE490" s="7" t="str"/>
    </x:row>
    <x:row r="491" ht="54" customHeight="1">
      <x:c r="A491" s="7" t="str">
        <x:v>T868 / CA868</x:v>
      </x:c>
      <x:c r="B491" s="7" t="str">
        <x:v>ACIE</x:v>
      </x:c>
      <x:c r="C491" s="7" t="str">
        <x:v>ACIE</x:v>
      </x:c>
      <x:c r="D491" s="7" t="str">
        <x:v>Identification · Badges et cartes</x:v>
      </x:c>
      <x:c r="E491" s="7" t="str">
        <x:v>Nature à préciser</x:v>
      </x:c>
      <x:c r="F491" s="7" t="str">
        <x:v>Périmètre à confirmer</x:v>
      </x:c>
      <x:c r="G491" s="7" t="str">
        <x:v>À vérifier</x:v>
      </x:c>
      <x:c r="H491" s="7" t="str"/>
      <x:c r="I491" s="7" t="str">
        <x:v>Mode, configuration et preuves énergétiques complètes non établis pour cette référence.</x:v>
      </x:c>
      <x:c r="J491" s="7" t="str"/>
      <x:c r="K491" s="15"/>
      <x:c r="L491" s="15" t="str"/>
      <x:c r="M491" s="15"/>
      <x:c r="N491" s="15"/>
      <x:c r="O491" s="15"/>
      <x:c r="P491" s="7" t="str"/>
      <x:c r="Q491" s="15"/>
      <x:c r="R491" s="7" t="str">
        <x:f>IF(AND(ISNUMBER(K491),ISNUMBER(Q491)),IF(K491&lt;=Q491,"Valeur ≤ seuil","Valeur &gt; seuil"),"")</x:f>
      </x:c>
      <x:c r="S491" s="15"/>
      <x:c r="T491" s="7" t="str">
        <x:f>IF(AND(ISNUMBER(K491),ISNUMBER(S491)),IF(K491&lt;=S491,"Valeur ≤ seuil","Valeur &gt; seuil"),"")</x:f>
      </x:c>
      <x:c r="U491" s="7"/>
      <x:c r="V491" s="7" t="str"/>
      <x:c r="W491" s="14" t="str"/>
      <x:c r="X491" s="7" t="str"/>
      <x:c r="Y491" s="13" t="d">
        <x:v>2026-10-25T12:00:00.000Z</x:v>
      </x:c>
      <x:c r="Z491" s="14" t="str">
        <x:v>https://acie-securite.com/</x:v>
      </x:c>
      <x:c r="AA491" s="14" t="str">
        <x:v>http://127.0.0.1:8788/reference-465eeee353b97f.html</x:v>
      </x:c>
      <x:c r="AB491" s="14" t="str">
        <x:v>http://127.0.0.1:8788/fiche-181.html</x:v>
      </x:c>
      <x:c r="AC491" s="7" t="str">
        <x:v>Obtenir la version, la configuration, les modes, les mesures et les informations réglementaires.</x:v>
      </x:c>
      <x:c r="AD491" s="7"/>
      <x:c r="AE491" s="7" t="str"/>
    </x:row>
    <x:row r="492" ht="54" customHeight="1">
      <x:c r="A492" s="7" t="str">
        <x:v>ADIP / AC-SUP</x:v>
      </x:c>
      <x:c r="B492" s="7" t="str">
        <x:v>ACIE</x:v>
      </x:c>
      <x:c r="C492" s="7" t="str">
        <x:v>ACIE</x:v>
      </x:c>
      <x:c r="D492" s="7" t="str">
        <x:v>Lecture de plaques · Préparer une étude LAPI</x:v>
      </x:c>
      <x:c r="E492" s="7" t="str">
        <x:v>Nature à préciser</x:v>
      </x:c>
      <x:c r="F492" s="7" t="str">
        <x:v>Périmètre à confirmer</x:v>
      </x:c>
      <x:c r="G492" s="7" t="str">
        <x:v>À vérifier</x:v>
      </x:c>
      <x:c r="H492" s="7" t="str"/>
      <x:c r="I492" s="7" t="str">
        <x:v>Mode, configuration et preuves énergétiques complètes non établis pour cette référence.</x:v>
      </x:c>
      <x:c r="J492" s="7" t="str"/>
      <x:c r="K492" s="15"/>
      <x:c r="L492" s="15" t="str"/>
      <x:c r="M492" s="15"/>
      <x:c r="N492" s="15"/>
      <x:c r="O492" s="15"/>
      <x:c r="P492" s="7" t="str"/>
      <x:c r="Q492" s="15"/>
      <x:c r="R492" s="7" t="str">
        <x:f>IF(AND(ISNUMBER(K492),ISNUMBER(Q492)),IF(K492&lt;=Q492,"Valeur ≤ seuil","Valeur &gt; seuil"),"")</x:f>
      </x:c>
      <x:c r="S492" s="15"/>
      <x:c r="T492" s="7" t="str">
        <x:f>IF(AND(ISNUMBER(K492),ISNUMBER(S492)),IF(K492&lt;=S492,"Valeur ≤ seuil","Valeur &gt; seuil"),"")</x:f>
      </x:c>
      <x:c r="U492" s="7"/>
      <x:c r="V492" s="7" t="str"/>
      <x:c r="W492" s="14" t="str"/>
      <x:c r="X492" s="7" t="str"/>
      <x:c r="Y492" s="13" t="d">
        <x:v>2026-10-25T12:00:00.000Z</x:v>
      </x:c>
      <x:c r="Z492" s="14" t="str">
        <x:v>https://acie-securite.com/</x:v>
      </x:c>
      <x:c r="AA492" s="14" t="str">
        <x:v>http://127.0.0.1:8788/reference-1850f1a0801274.html</x:v>
      </x:c>
      <x:c r="AB492" s="14" t="str">
        <x:v>http://127.0.0.1:8788/fiche-182.html</x:v>
      </x:c>
      <x:c r="AC492" s="7" t="str">
        <x:v>Obtenir la version, la configuration, les modes, les mesures et les informations réglementaires.</x:v>
      </x:c>
      <x:c r="AD492" s="7"/>
      <x:c r="AE492" s="7" t="str"/>
    </x:row>
    <x:row r="493" ht="54" customHeight="1">
      <x:c r="A493" s="7" t="str">
        <x:v>CONNECT*-LAPI 2812</x:v>
      </x:c>
      <x:c r="B493" s="7" t="str">
        <x:v>ACIE</x:v>
      </x:c>
      <x:c r="C493" s="7" t="str">
        <x:v>ACIE</x:v>
      </x:c>
      <x:c r="D493" s="7" t="str">
        <x:v>Lecture de plaques · Préparer une étude LAPI</x:v>
      </x:c>
      <x:c r="E493" s="7" t="str">
        <x:v>Nature à préciser</x:v>
      </x:c>
      <x:c r="F493" s="7" t="str">
        <x:v>Périmètre à confirmer</x:v>
      </x:c>
      <x:c r="G493" s="7" t="str">
        <x:v>À vérifier</x:v>
      </x:c>
      <x:c r="H493" s="7" t="str"/>
      <x:c r="I493" s="7" t="str">
        <x:v>Mode, configuration et preuves énergétiques complètes non établis pour cette référence.</x:v>
      </x:c>
      <x:c r="J493" s="7" t="str"/>
      <x:c r="K493" s="15"/>
      <x:c r="L493" s="15" t="str"/>
      <x:c r="M493" s="15"/>
      <x:c r="N493" s="15"/>
      <x:c r="O493" s="15"/>
      <x:c r="P493" s="7" t="str"/>
      <x:c r="Q493" s="15"/>
      <x:c r="R493" s="7" t="str">
        <x:f>IF(AND(ISNUMBER(K493),ISNUMBER(Q493)),IF(K493&lt;=Q493,"Valeur ≤ seuil","Valeur &gt; seuil"),"")</x:f>
      </x:c>
      <x:c r="S493" s="15"/>
      <x:c r="T493" s="7" t="str">
        <x:f>IF(AND(ISNUMBER(K493),ISNUMBER(S493)),IF(K493&lt;=S493,"Valeur ≤ seuil","Valeur &gt; seuil"),"")</x:f>
      </x:c>
      <x:c r="U493" s="7"/>
      <x:c r="V493" s="7" t="str"/>
      <x:c r="W493" s="14" t="str"/>
      <x:c r="X493" s="7" t="str"/>
      <x:c r="Y493" s="13" t="d">
        <x:v>2026-10-25T12:00:00.000Z</x:v>
      </x:c>
      <x:c r="Z493" s="14" t="str">
        <x:v>https://acie-securite.com/</x:v>
      </x:c>
      <x:c r="AA493" s="14" t="str">
        <x:v>http://127.0.0.1:8788/reference-d6d451fb912c34.html</x:v>
      </x:c>
      <x:c r="AB493" s="14" t="str">
        <x:v>http://127.0.0.1:8788/fiche-182.html</x:v>
      </x:c>
      <x:c r="AC493" s="7" t="str">
        <x:v>Obtenir la version, la configuration, les modes, les mesures et les informations réglementaires.</x:v>
      </x:c>
      <x:c r="AD493" s="7"/>
      <x:c r="AE493" s="7" t="str"/>
    </x:row>
    <x:row r="494" ht="54" customHeight="1">
      <x:c r="A494" s="7" t="str">
        <x:v>CONNECT*-LAPI 832</x:v>
      </x:c>
      <x:c r="B494" s="7" t="str">
        <x:v>ACIE</x:v>
      </x:c>
      <x:c r="C494" s="7" t="str">
        <x:v>ACIE</x:v>
      </x:c>
      <x:c r="D494" s="7" t="str">
        <x:v>Lecture de plaques · Préparer une étude LAPI</x:v>
      </x:c>
      <x:c r="E494" s="7" t="str">
        <x:v>Nature à préciser</x:v>
      </x:c>
      <x:c r="F494" s="7" t="str">
        <x:v>Périmètre à confirmer</x:v>
      </x:c>
      <x:c r="G494" s="7" t="str">
        <x:v>À vérifier</x:v>
      </x:c>
      <x:c r="H494" s="7" t="str"/>
      <x:c r="I494" s="7" t="str">
        <x:v>Mode, configuration et preuves énergétiques complètes non établis pour cette référence.</x:v>
      </x:c>
      <x:c r="J494" s="7" t="str"/>
      <x:c r="K494" s="15"/>
      <x:c r="L494" s="15" t="str"/>
      <x:c r="M494" s="15"/>
      <x:c r="N494" s="15"/>
      <x:c r="O494" s="15"/>
      <x:c r="P494" s="7" t="str"/>
      <x:c r="Q494" s="15"/>
      <x:c r="R494" s="7" t="str">
        <x:f>IF(AND(ISNUMBER(K494),ISNUMBER(Q494)),IF(K494&lt;=Q494,"Valeur ≤ seuil","Valeur &gt; seuil"),"")</x:f>
      </x:c>
      <x:c r="S494" s="15"/>
      <x:c r="T494" s="7" t="str">
        <x:f>IF(AND(ISNUMBER(K494),ISNUMBER(S494)),IF(K494&lt;=S494,"Valeur ≤ seuil","Valeur &gt; seuil"),"")</x:f>
      </x:c>
      <x:c r="U494" s="7"/>
      <x:c r="V494" s="7" t="str"/>
      <x:c r="W494" s="14" t="str"/>
      <x:c r="X494" s="7" t="str"/>
      <x:c r="Y494" s="13" t="d">
        <x:v>2026-10-25T12:00:00.000Z</x:v>
      </x:c>
      <x:c r="Z494" s="14" t="str">
        <x:v>https://acie-securite.com/</x:v>
      </x:c>
      <x:c r="AA494" s="14" t="str">
        <x:v>http://127.0.0.1:8788/reference-2a9ad5c5483260.html</x:v>
      </x:c>
      <x:c r="AB494" s="14" t="str">
        <x:v>http://127.0.0.1:8788/fiche-182.html</x:v>
      </x:c>
      <x:c r="AC494" s="7" t="str">
        <x:v>Obtenir la version, la configuration, les modes, les mesures et les informations réglementaires.</x:v>
      </x:c>
      <x:c r="AD494" s="7"/>
      <x:c r="AE494" s="7" t="str"/>
    </x:row>
    <x:row r="495" ht="54" customHeight="1">
      <x:c r="A495" s="7" t="str">
        <x:v>BOPO-S / BOPO-I / BOPO-IS</x:v>
      </x:c>
      <x:c r="B495" s="7" t="str">
        <x:v>ACIE</x:v>
      </x:c>
      <x:c r="C495" s="7" t="str">
        <x:v>ACIE</x:v>
      </x:c>
      <x:c r="D495" s="7" t="str">
        <x:v>Sortie et alimentation · Essentiels ACIE</x:v>
      </x:c>
      <x:c r="E495" s="7" t="str">
        <x:v>Alimentation ou convertisseur</x:v>
      </x:c>
      <x:c r="F495" s="7" t="str">
        <x:v>Composant à évaluer dans l’ensemble</x:v>
      </x:c>
      <x:c r="G495" s="7" t="str">
        <x:v>À vérifier</x:v>
      </x:c>
      <x:c r="H495" s="7" t="str"/>
      <x:c r="I495" s="7" t="str">
        <x:v>La fiche de ce composant ne documente pas les modes de la motorisation complète.</x:v>
      </x:c>
      <x:c r="J495" s="7" t="str"/>
      <x:c r="K495" s="15"/>
      <x:c r="L495" s="15" t="str"/>
      <x:c r="M495" s="15"/>
      <x:c r="N495" s="15"/>
      <x:c r="O495" s="15"/>
      <x:c r="P495" s="7" t="str"/>
      <x:c r="Q495" s="15"/>
      <x:c r="R495" s="7" t="str">
        <x:f>IF(AND(ISNUMBER(K495),ISNUMBER(Q495)),IF(K495&lt;=Q495,"Valeur ≤ seuil","Valeur &gt; seuil"),"")</x:f>
      </x:c>
      <x:c r="S495" s="15"/>
      <x:c r="T495" s="7" t="str">
        <x:f>IF(AND(ISNUMBER(K495),ISNUMBER(S495)),IF(K495&lt;=S495,"Valeur ≤ seuil","Valeur &gt; seuil"),"")</x:f>
      </x:c>
      <x:c r="U495" s="7"/>
      <x:c r="V495" s="7" t="str"/>
      <x:c r="W495" s="14" t="str"/>
      <x:c r="X495" s="7" t="str"/>
      <x:c r="Y495" s="13" t="d">
        <x:v>2026-10-25T12:00:00.000Z</x:v>
      </x:c>
      <x:c r="Z495" s="14" t="str">
        <x:v>https://acie-securite.com/</x:v>
      </x:c>
      <x:c r="AA495" s="14" t="str">
        <x:v>http://127.0.0.1:8788/reference-44fa9e8e185f9b.html</x:v>
      </x:c>
      <x:c r="AB495" s="14" t="str">
        <x:v>http://127.0.0.1:8788/fiche-183.html</x:v>
      </x:c>
      <x:c r="AC495" s="7" t="str">
        <x:v>Obtenir la version, la configuration, les modes, les mesures et les informations réglementaires.</x:v>
      </x:c>
      <x:c r="AD495" s="7"/>
      <x:c r="AE495" s="7" t="str"/>
    </x:row>
    <x:row r="496" ht="54" customHeight="1">
      <x:c r="A496" s="7" t="str">
        <x:v>BOPO-S-IR / BOPO-I-IR</x:v>
      </x:c>
      <x:c r="B496" s="7" t="str">
        <x:v>ACIE</x:v>
      </x:c>
      <x:c r="C496" s="7" t="str">
        <x:v>ACIE</x:v>
      </x:c>
      <x:c r="D496" s="7" t="str">
        <x:v>Sortie et alimentation · Essentiels ACIE</x:v>
      </x:c>
      <x:c r="E496" s="7" t="str">
        <x:v>Alimentation ou convertisseur</x:v>
      </x:c>
      <x:c r="F496" s="7" t="str">
        <x:v>Composant à évaluer dans l’ensemble</x:v>
      </x:c>
      <x:c r="G496" s="7" t="str">
        <x:v>À vérifier</x:v>
      </x:c>
      <x:c r="H496" s="7" t="str"/>
      <x:c r="I496" s="7" t="str">
        <x:v>La fiche de ce composant ne documente pas les modes de la motorisation complète.</x:v>
      </x:c>
      <x:c r="J496" s="7" t="str"/>
      <x:c r="K496" s="15"/>
      <x:c r="L496" s="15" t="str"/>
      <x:c r="M496" s="15"/>
      <x:c r="N496" s="15"/>
      <x:c r="O496" s="15"/>
      <x:c r="P496" s="7" t="str"/>
      <x:c r="Q496" s="15"/>
      <x:c r="R496" s="7" t="str">
        <x:f>IF(AND(ISNUMBER(K496),ISNUMBER(Q496)),IF(K496&lt;=Q496,"Valeur ≤ seuil","Valeur &gt; seuil"),"")</x:f>
      </x:c>
      <x:c r="S496" s="15"/>
      <x:c r="T496" s="7" t="str">
        <x:f>IF(AND(ISNUMBER(K496),ISNUMBER(S496)),IF(K496&lt;=S496,"Valeur ≤ seuil","Valeur &gt; seuil"),"")</x:f>
      </x:c>
      <x:c r="U496" s="7"/>
      <x:c r="V496" s="7" t="str"/>
      <x:c r="W496" s="14" t="str"/>
      <x:c r="X496" s="7" t="str"/>
      <x:c r="Y496" s="13" t="d">
        <x:v>2026-10-25T12:00:00.000Z</x:v>
      </x:c>
      <x:c r="Z496" s="14" t="str">
        <x:v>https://acie-securite.com/</x:v>
      </x:c>
      <x:c r="AA496" s="14" t="str">
        <x:v>http://127.0.0.1:8788/reference-7a4ac779d6cb19.html</x:v>
      </x:c>
      <x:c r="AB496" s="14" t="str">
        <x:v>http://127.0.0.1:8788/fiche-183.html</x:v>
      </x:c>
      <x:c r="AC496" s="7" t="str">
        <x:v>Obtenir la version, la configuration, les modes, les mesures et les informations réglementaires.</x:v>
      </x:c>
      <x:c r="AD496" s="7"/>
      <x:c r="AE496" s="7" t="str"/>
    </x:row>
    <x:row r="497" ht="54" customHeight="1">
      <x:c r="A497" s="7" t="str">
        <x:v>PAC 3-12 / PACB 5-12</x:v>
      </x:c>
      <x:c r="B497" s="7" t="str">
        <x:v>ACIE</x:v>
      </x:c>
      <x:c r="C497" s="7" t="str">
        <x:v>ACIE</x:v>
      </x:c>
      <x:c r="D497" s="7" t="str">
        <x:v>Sortie et alimentation · Essentiels ACIE</x:v>
      </x:c>
      <x:c r="E497" s="7" t="str">
        <x:v>Alimentation ou convertisseur</x:v>
      </x:c>
      <x:c r="F497" s="7" t="str">
        <x:v>Composant à évaluer dans l’ensemble</x:v>
      </x:c>
      <x:c r="G497" s="7" t="str">
        <x:v>À vérifier</x:v>
      </x:c>
      <x:c r="H497" s="7" t="str"/>
      <x:c r="I497" s="7" t="str">
        <x:v>La fiche de ce composant ne documente pas les modes de la motorisation complète.</x:v>
      </x:c>
      <x:c r="J497" s="7" t="str"/>
      <x:c r="K497" s="15"/>
      <x:c r="L497" s="15" t="str"/>
      <x:c r="M497" s="15"/>
      <x:c r="N497" s="15"/>
      <x:c r="O497" s="15"/>
      <x:c r="P497" s="7" t="str"/>
      <x:c r="Q497" s="15"/>
      <x:c r="R497" s="7" t="str">
        <x:f>IF(AND(ISNUMBER(K497),ISNUMBER(Q497)),IF(K497&lt;=Q497,"Valeur ≤ seuil","Valeur &gt; seuil"),"")</x:f>
      </x:c>
      <x:c r="S497" s="15"/>
      <x:c r="T497" s="7" t="str">
        <x:f>IF(AND(ISNUMBER(K497),ISNUMBER(S497)),IF(K497&lt;=S497,"Valeur ≤ seuil","Valeur &gt; seuil"),"")</x:f>
      </x:c>
      <x:c r="U497" s="7"/>
      <x:c r="V497" s="7" t="str"/>
      <x:c r="W497" s="14" t="str"/>
      <x:c r="X497" s="7" t="str"/>
      <x:c r="Y497" s="13" t="d">
        <x:v>2026-10-25T12:00:00.000Z</x:v>
      </x:c>
      <x:c r="Z497" s="14" t="str">
        <x:v>https://acie-securite.com/</x:v>
      </x:c>
      <x:c r="AA497" s="14" t="str">
        <x:v>http://127.0.0.1:8788/reference-cdfe6e7a9d1439.html</x:v>
      </x:c>
      <x:c r="AB497" s="14" t="str">
        <x:v>http://127.0.0.1:8788/fiche-183.html</x:v>
      </x:c>
      <x:c r="AC497" s="7" t="str">
        <x:v>Obtenir la version, la configuration, les modes, les mesures et les informations réglementaires.</x:v>
      </x:c>
      <x:c r="AD497" s="7"/>
      <x:c r="AE497" s="7" t="str"/>
    </x:row>
    <x:row r="498" ht="54" customHeight="1">
      <x:c r="A498" s="7" t="str">
        <x:v>PO401 / PROGMEM-USB</x:v>
      </x:c>
      <x:c r="B498" s="7" t="str">
        <x:v>ACIE</x:v>
      </x:c>
      <x:c r="C498" s="7" t="str">
        <x:v>ACIE</x:v>
      </x:c>
      <x:c r="D498" s="7" t="str">
        <x:v>Sortie et alimentation · Essentiels ACIE</x:v>
      </x:c>
      <x:c r="E498" s="7" t="str">
        <x:v>Alimentation ou convertisseur</x:v>
      </x:c>
      <x:c r="F498" s="7" t="str">
        <x:v>Composant à évaluer dans l’ensemble</x:v>
      </x:c>
      <x:c r="G498" s="7" t="str">
        <x:v>À vérifier</x:v>
      </x:c>
      <x:c r="H498" s="7" t="str"/>
      <x:c r="I498" s="7" t="str">
        <x:v>La fiche de ce composant ne documente pas les modes de la motorisation complète.</x:v>
      </x:c>
      <x:c r="J498" s="7" t="str"/>
      <x:c r="K498" s="15"/>
      <x:c r="L498" s="15" t="str"/>
      <x:c r="M498" s="15"/>
      <x:c r="N498" s="15"/>
      <x:c r="O498" s="15"/>
      <x:c r="P498" s="7" t="str"/>
      <x:c r="Q498" s="15"/>
      <x:c r="R498" s="7" t="str">
        <x:f>IF(AND(ISNUMBER(K498),ISNUMBER(Q498)),IF(K498&lt;=Q498,"Valeur ≤ seuil","Valeur &gt; seuil"),"")</x:f>
      </x:c>
      <x:c r="S498" s="15"/>
      <x:c r="T498" s="7" t="str">
        <x:f>IF(AND(ISNUMBER(K498),ISNUMBER(S498)),IF(K498&lt;=S498,"Valeur ≤ seuil","Valeur &gt; seuil"),"")</x:f>
      </x:c>
      <x:c r="U498" s="7"/>
      <x:c r="V498" s="7" t="str"/>
      <x:c r="W498" s="14" t="str"/>
      <x:c r="X498" s="7" t="str"/>
      <x:c r="Y498" s="13" t="d">
        <x:v>2026-10-25T12:00:00.000Z</x:v>
      </x:c>
      <x:c r="Z498" s="14" t="str">
        <x:v>https://acie-securite.com/</x:v>
      </x:c>
      <x:c r="AA498" s="14" t="str">
        <x:v>http://127.0.0.1:8788/reference-27c90bbf6c2e0f.html</x:v>
      </x:c>
      <x:c r="AB498" s="14" t="str">
        <x:v>http://127.0.0.1:8788/fiche-183.html</x:v>
      </x:c>
      <x:c r="AC498" s="7" t="str">
        <x:v>Obtenir la version, la configuration, les modes, les mesures et les informations réglementaires.</x:v>
      </x:c>
      <x:c r="AD498" s="7"/>
      <x:c r="AE498" s="7" t="str"/>
    </x:row>
    <x:row r="499" ht="54" customHeight="1">
      <x:c r="A499" s="7" t="str">
        <x:v>ONLY-ONE</x:v>
      </x:c>
      <x:c r="B499" s="7" t="str">
        <x:v>Intratone</x:v>
      </x:c>
      <x:c r="C499" s="7" t="str">
        <x:v>INTRATONE</x:v>
      </x:c>
      <x:c r="D499" s="7" t="str">
        <x:v>ONLY-ONE et VENDONE · Interphonie actuelle</x:v>
      </x:c>
      <x:c r="E499" s="7" t="str">
        <x:v>Nature à préciser</x:v>
      </x:c>
      <x:c r="F499" s="7" t="str">
        <x:v>Périmètre à confirmer</x:v>
      </x:c>
      <x:c r="G499" s="7" t="str">
        <x:v>À vérifier</x:v>
      </x:c>
      <x:c r="H499" s="7" t="str"/>
      <x:c r="I499" s="7" t="str">
        <x:v>Mode, configuration et preuves énergétiques complètes non établis pour cette référence.</x:v>
      </x:c>
      <x:c r="J499" s="7" t="str"/>
      <x:c r="K499" s="15"/>
      <x:c r="L499" s="15" t="str"/>
      <x:c r="M499" s="15"/>
      <x:c r="N499" s="15"/>
      <x:c r="O499" s="15"/>
      <x:c r="P499" s="7" t="str"/>
      <x:c r="Q499" s="15"/>
      <x:c r="R499" s="7" t="str">
        <x:f>IF(AND(ISNUMBER(K499),ISNUMBER(Q499)),IF(K499&lt;=Q499,"Valeur ≤ seuil","Valeur &gt; seuil"),"")</x:f>
      </x:c>
      <x:c r="S499" s="15"/>
      <x:c r="T499" s="7" t="str">
        <x:f>IF(AND(ISNUMBER(K499),ISNUMBER(S499)),IF(K499&lt;=S499,"Valeur ≤ seuil","Valeur &gt; seuil"),"")</x:f>
      </x:c>
      <x:c r="U499" s="7"/>
      <x:c r="V499" s="7" t="str"/>
      <x:c r="W499" s="14" t="str"/>
      <x:c r="X499" s="7" t="str"/>
      <x:c r="Y499" s="13" t="d">
        <x:v>2026-10-25T12:00:00.000Z</x:v>
      </x:c>
      <x:c r="Z499" s="14" t="str">
        <x:v>https://www.intratone.fr/produit/interphone-video-vendone/</x:v>
      </x:c>
      <x:c r="AA499" s="14" t="str">
        <x:v>http://127.0.0.1:8788/reference-d03895e8ab460f.html</x:v>
      </x:c>
      <x:c r="AB499" s="14" t="str">
        <x:v>http://127.0.0.1:8788/fiche-184.html</x:v>
      </x:c>
      <x:c r="AC499" s="7" t="str">
        <x:v>Obtenir la version, la configuration, les modes, les mesures et les informations réglementaires.</x:v>
      </x:c>
      <x:c r="AD499" s="7"/>
      <x:c r="AE499" s="7" t="str"/>
    </x:row>
    <x:row r="500" ht="54" customHeight="1">
      <x:c r="A500" s="7" t="str">
        <x:v>VENDONE</x:v>
      </x:c>
      <x:c r="B500" s="7" t="str">
        <x:v>Intratone</x:v>
      </x:c>
      <x:c r="C500" s="7" t="str">
        <x:v>INTRATONE</x:v>
      </x:c>
      <x:c r="D500" s="7" t="str">
        <x:v>ONLY-ONE et VENDONE · Interphonie actuelle</x:v>
      </x:c>
      <x:c r="E500" s="7" t="str">
        <x:v>Nature à préciser</x:v>
      </x:c>
      <x:c r="F500" s="7" t="str">
        <x:v>Périmètre à confirmer</x:v>
      </x:c>
      <x:c r="G500" s="7" t="str">
        <x:v>À vérifier</x:v>
      </x:c>
      <x:c r="H500" s="7" t="str"/>
      <x:c r="I500" s="7" t="str">
        <x:v>Mode, configuration et preuves énergétiques complètes non établis pour cette référence.</x:v>
      </x:c>
      <x:c r="J500" s="7" t="str"/>
      <x:c r="K500" s="15"/>
      <x:c r="L500" s="15" t="str"/>
      <x:c r="M500" s="15"/>
      <x:c r="N500" s="15"/>
      <x:c r="O500" s="15"/>
      <x:c r="P500" s="7" t="str"/>
      <x:c r="Q500" s="15"/>
      <x:c r="R500" s="7" t="str">
        <x:f>IF(AND(ISNUMBER(K500),ISNUMBER(Q500)),IF(K500&lt;=Q500,"Valeur ≤ seuil","Valeur &gt; seuil"),"")</x:f>
      </x:c>
      <x:c r="S500" s="15"/>
      <x:c r="T500" s="7" t="str">
        <x:f>IF(AND(ISNUMBER(K500),ISNUMBER(S500)),IF(K500&lt;=S500,"Valeur ≤ seuil","Valeur &gt; seuil"),"")</x:f>
      </x:c>
      <x:c r="U500" s="7"/>
      <x:c r="V500" s="7" t="str"/>
      <x:c r="W500" s="14" t="str"/>
      <x:c r="X500" s="7" t="str"/>
      <x:c r="Y500" s="13" t="d">
        <x:v>2026-10-25T12:00:00.000Z</x:v>
      </x:c>
      <x:c r="Z500" s="14" t="str">
        <x:v>https://www.intratone.fr/produit/interphone-video-vendone/</x:v>
      </x:c>
      <x:c r="AA500" s="14" t="str">
        <x:v>http://127.0.0.1:8788/reference-7a0045792cdf22.html</x:v>
      </x:c>
      <x:c r="AB500" s="14" t="str">
        <x:v>http://127.0.0.1:8788/fiche-184.html</x:v>
      </x:c>
      <x:c r="AC500" s="7" t="str">
        <x:v>Obtenir la version, la configuration, les modes, les mesures et les informations réglementaires.</x:v>
      </x:c>
      <x:c r="AD500" s="7"/>
      <x:c r="AE500" s="7" t="str"/>
    </x:row>
    <x:row r="501" ht="54" customHeight="1">
      <x:c r="A501" s="7" t="str">
        <x:v>Versions VIGIK+</x:v>
      </x:c>
      <x:c r="B501" s="7" t="str">
        <x:v>Intratone</x:v>
      </x:c>
      <x:c r="C501" s="7" t="str">
        <x:v>INTRATONE</x:v>
      </x:c>
      <x:c r="D501" s="7" t="str">
        <x:v>ONLY-ONE et VENDONE · Interphonie actuelle</x:v>
      </x:c>
      <x:c r="E501" s="7" t="str">
        <x:v>Nature à préciser</x:v>
      </x:c>
      <x:c r="F501" s="7" t="str">
        <x:v>Périmètre à confirmer</x:v>
      </x:c>
      <x:c r="G501" s="7" t="str">
        <x:v>À vérifier</x:v>
      </x:c>
      <x:c r="H501" s="7" t="str"/>
      <x:c r="I501" s="7" t="str">
        <x:v>Mode, configuration et preuves énergétiques complètes non établis pour cette référence.</x:v>
      </x:c>
      <x:c r="J501" s="7" t="str"/>
      <x:c r="K501" s="15"/>
      <x:c r="L501" s="15" t="str"/>
      <x:c r="M501" s="15"/>
      <x:c r="N501" s="15"/>
      <x:c r="O501" s="15"/>
      <x:c r="P501" s="7" t="str"/>
      <x:c r="Q501" s="15"/>
      <x:c r="R501" s="7" t="str">
        <x:f>IF(AND(ISNUMBER(K501),ISNUMBER(Q501)),IF(K501&lt;=Q501,"Valeur ≤ seuil","Valeur &gt; seuil"),"")</x:f>
      </x:c>
      <x:c r="S501" s="15"/>
      <x:c r="T501" s="7" t="str">
        <x:f>IF(AND(ISNUMBER(K501),ISNUMBER(S501)),IF(K501&lt;=S501,"Valeur ≤ seuil","Valeur &gt; seuil"),"")</x:f>
      </x:c>
      <x:c r="U501" s="7"/>
      <x:c r="V501" s="7" t="str"/>
      <x:c r="W501" s="14" t="str"/>
      <x:c r="X501" s="7" t="str"/>
      <x:c r="Y501" s="13" t="d">
        <x:v>2026-10-25T12:00:00.000Z</x:v>
      </x:c>
      <x:c r="Z501" s="14" t="str">
        <x:v>https://www.intratone.fr/produit/interphone-video-vendone/</x:v>
      </x:c>
      <x:c r="AA501" s="14" t="str">
        <x:v>http://127.0.0.1:8788/reference-c5fcde7726317e.html</x:v>
      </x:c>
      <x:c r="AB501" s="14" t="str">
        <x:v>http://127.0.0.1:8788/fiche-184.html</x:v>
      </x:c>
      <x:c r="AC501" s="7" t="str">
        <x:v>Obtenir la version, la configuration, les modes, les mesures et les informations réglementaires.</x:v>
      </x:c>
      <x:c r="AD501" s="7"/>
      <x:c r="AE501" s="7" t="str"/>
    </x:row>
    <x:row r="502" ht="54" customHeight="1">
      <x:c r="A502" s="7" t="str">
        <x:v>INTRACODE</x:v>
      </x:c>
      <x:c r="B502" s="7" t="str">
        <x:v>Intratone</x:v>
      </x:c>
      <x:c r="C502" s="7" t="str">
        <x:v>INTRATONE</x:v>
      </x:c>
      <x:c r="D502" s="7" t="str">
        <x:v>INTRACODE et V4 · Entrées collectives</x:v>
      </x:c>
      <x:c r="E502" s="7" t="str">
        <x:v>Nature à préciser</x:v>
      </x:c>
      <x:c r="F502" s="7" t="str">
        <x:v>Périmètre à confirmer</x:v>
      </x:c>
      <x:c r="G502" s="7" t="str">
        <x:v>À vérifier</x:v>
      </x:c>
      <x:c r="H502" s="7" t="str"/>
      <x:c r="I502" s="7" t="str">
        <x:v>Mode, configuration et preuves énergétiques complètes non établis pour cette référence.</x:v>
      </x:c>
      <x:c r="J502" s="7" t="str"/>
      <x:c r="K502" s="15"/>
      <x:c r="L502" s="15" t="str"/>
      <x:c r="M502" s="15"/>
      <x:c r="N502" s="15"/>
      <x:c r="O502" s="15"/>
      <x:c r="P502" s="7" t="str"/>
      <x:c r="Q502" s="15"/>
      <x:c r="R502" s="7" t="str">
        <x:f>IF(AND(ISNUMBER(K502),ISNUMBER(Q502)),IF(K502&lt;=Q502,"Valeur ≤ seuil","Valeur &gt; seuil"),"")</x:f>
      </x:c>
      <x:c r="S502" s="15"/>
      <x:c r="T502" s="7" t="str">
        <x:f>IF(AND(ISNUMBER(K502),ISNUMBER(S502)),IF(K502&lt;=S502,"Valeur ≤ seuil","Valeur &gt; seuil"),"")</x:f>
      </x:c>
      <x:c r="U502" s="7"/>
      <x:c r="V502" s="7" t="str"/>
      <x:c r="W502" s="14" t="str"/>
      <x:c r="X502" s="7" t="str"/>
      <x:c r="Y502" s="13" t="d">
        <x:v>2026-10-25T12:00:00.000Z</x:v>
      </x:c>
      <x:c r="Z502" s="14" t="str">
        <x:v>https://www.intratone.fr/produit/interphone-video-intracode/</x:v>
      </x:c>
      <x:c r="AA502" s="14" t="str">
        <x:v>http://127.0.0.1:8788/reference-28e3dc57862ecf.html</x:v>
      </x:c>
      <x:c r="AB502" s="14" t="str">
        <x:v>http://127.0.0.1:8788/fiche-185.html</x:v>
      </x:c>
      <x:c r="AC502" s="7" t="str">
        <x:v>Obtenir la version, la configuration, les modes, les mesures et les informations réglementaires.</x:v>
      </x:c>
      <x:c r="AD502" s="7"/>
      <x:c r="AE502" s="7" t="str"/>
    </x:row>
    <x:row r="503" ht="54" customHeight="1">
      <x:c r="A503" s="7" t="str">
        <x:v>Packs 200 / 1 000 noms</x:v>
      </x:c>
      <x:c r="B503" s="7" t="str">
        <x:v>Intratone</x:v>
      </x:c>
      <x:c r="C503" s="7" t="str">
        <x:v>INTRATONE</x:v>
      </x:c>
      <x:c r="D503" s="7" t="str">
        <x:v>INTRACODE et V4 · Entrées collectives</x:v>
      </x:c>
      <x:c r="E503" s="7" t="str">
        <x:v>Nature à préciser</x:v>
      </x:c>
      <x:c r="F503" s="7" t="str">
        <x:v>Périmètre à confirmer</x:v>
      </x:c>
      <x:c r="G503" s="7" t="str">
        <x:v>À vérifier</x:v>
      </x:c>
      <x:c r="H503" s="7" t="str"/>
      <x:c r="I503" s="7" t="str">
        <x:v>Mode, configuration et preuves énergétiques complètes non établis pour cette référence.</x:v>
      </x:c>
      <x:c r="J503" s="7" t="str"/>
      <x:c r="K503" s="15"/>
      <x:c r="L503" s="15" t="str"/>
      <x:c r="M503" s="15"/>
      <x:c r="N503" s="15"/>
      <x:c r="O503" s="15"/>
      <x:c r="P503" s="7" t="str"/>
      <x:c r="Q503" s="15"/>
      <x:c r="R503" s="7" t="str">
        <x:f>IF(AND(ISNUMBER(K503),ISNUMBER(Q503)),IF(K503&lt;=Q503,"Valeur ≤ seuil","Valeur &gt; seuil"),"")</x:f>
      </x:c>
      <x:c r="S503" s="15"/>
      <x:c r="T503" s="7" t="str">
        <x:f>IF(AND(ISNUMBER(K503),ISNUMBER(S503)),IF(K503&lt;=S503,"Valeur ≤ seuil","Valeur &gt; seuil"),"")</x:f>
      </x:c>
      <x:c r="U503" s="7"/>
      <x:c r="V503" s="7" t="str"/>
      <x:c r="W503" s="14" t="str"/>
      <x:c r="X503" s="7" t="str"/>
      <x:c r="Y503" s="13" t="d">
        <x:v>2026-10-25T12:00:00.000Z</x:v>
      </x:c>
      <x:c r="Z503" s="14" t="str">
        <x:v>https://www.intratone.fr/produit/interphone-video-intracode/</x:v>
      </x:c>
      <x:c r="AA503" s="14" t="str">
        <x:v>http://127.0.0.1:8788/reference-fe6676df39a9b8.html</x:v>
      </x:c>
      <x:c r="AB503" s="14" t="str">
        <x:v>http://127.0.0.1:8788/fiche-185.html</x:v>
      </x:c>
      <x:c r="AC503" s="7" t="str">
        <x:v>Obtenir la version, la configuration, les modes, les mesures et les informations réglementaires.</x:v>
      </x:c>
      <x:c r="AD503" s="7"/>
      <x:c r="AE503" s="7" t="str"/>
    </x:row>
    <x:row r="504" ht="54" customHeight="1">
      <x:c r="A504" s="7" t="str">
        <x:v>V4</x:v>
      </x:c>
      <x:c r="B504" s="7" t="str">
        <x:v>Intratone</x:v>
      </x:c>
      <x:c r="C504" s="7" t="str">
        <x:v>INTRATONE</x:v>
      </x:c>
      <x:c r="D504" s="7" t="str">
        <x:v>INTRACODE et V4 · Entrées collectives</x:v>
      </x:c>
      <x:c r="E504" s="7" t="str">
        <x:v>Nature à préciser</x:v>
      </x:c>
      <x:c r="F504" s="7" t="str">
        <x:v>Périmètre à confirmer</x:v>
      </x:c>
      <x:c r="G504" s="7" t="str">
        <x:v>À vérifier</x:v>
      </x:c>
      <x:c r="H504" s="7" t="str"/>
      <x:c r="I504" s="7" t="str">
        <x:v>Mode, configuration et preuves énergétiques complètes non établis pour cette référence.</x:v>
      </x:c>
      <x:c r="J504" s="7" t="str"/>
      <x:c r="K504" s="15"/>
      <x:c r="L504" s="15" t="str"/>
      <x:c r="M504" s="15"/>
      <x:c r="N504" s="15"/>
      <x:c r="O504" s="15"/>
      <x:c r="P504" s="7" t="str"/>
      <x:c r="Q504" s="15"/>
      <x:c r="R504" s="7" t="str">
        <x:f>IF(AND(ISNUMBER(K504),ISNUMBER(Q504)),IF(K504&lt;=Q504,"Valeur ≤ seuil","Valeur &gt; seuil"),"")</x:f>
      </x:c>
      <x:c r="S504" s="15"/>
      <x:c r="T504" s="7" t="str">
        <x:f>IF(AND(ISNUMBER(K504),ISNUMBER(S504)),IF(K504&lt;=S504,"Valeur ≤ seuil","Valeur &gt; seuil"),"")</x:f>
      </x:c>
      <x:c r="U504" s="7"/>
      <x:c r="V504" s="7" t="str"/>
      <x:c r="W504" s="14" t="str"/>
      <x:c r="X504" s="7" t="str"/>
      <x:c r="Y504" s="13" t="d">
        <x:v>2026-10-25T12:00:00.000Z</x:v>
      </x:c>
      <x:c r="Z504" s="14" t="str">
        <x:v>https://www.intratone.fr/produit/interphone-video-intracode/</x:v>
      </x:c>
      <x:c r="AA504" s="14" t="str">
        <x:v>http://127.0.0.1:8788/reference-0fa03bc0d5fb70.html</x:v>
      </x:c>
      <x:c r="AB504" s="14" t="str">
        <x:v>http://127.0.0.1:8788/fiche-185.html</x:v>
      </x:c>
      <x:c r="AC504" s="7" t="str">
        <x:v>Obtenir la version, la configuration, les modes, les mesures et les informations réglementaires.</x:v>
      </x:c>
      <x:c r="AD504" s="7"/>
      <x:c r="AE504" s="7" t="str"/>
    </x:row>
    <x:row r="505" ht="54" customHeight="1">
      <x:c r="A505" s="7" t="str">
        <x:v>DITA Create</x:v>
      </x:c>
      <x:c r="B505" s="7" t="str">
        <x:v>Intratone</x:v>
      </x:c>
      <x:c r="C505" s="7" t="str">
        <x:v>INTRATONE</x:v>
      </x:c>
      <x:c r="D505" s="7" t="str">
        <x:v>ICONE et DITA Create · Interphones à boutons</x:v>
      </x:c>
      <x:c r="E505" s="7" t="str">
        <x:v>Composant électronique ou sensible</x:v>
      </x:c>
      <x:c r="F505" s="7" t="str">
        <x:v>Composant à évaluer dans l’ensemble</x:v>
      </x:c>
      <x:c r="G505" s="7" t="str">
        <x:v>À vérifier</x:v>
      </x:c>
      <x:c r="H505" s="7" t="str"/>
      <x:c r="I505" s="7" t="str">
        <x:v>La fiche de ce composant ne documente pas les modes de la motorisation complète.</x:v>
      </x:c>
      <x:c r="J505" s="7" t="str"/>
      <x:c r="K505" s="15"/>
      <x:c r="L505" s="15" t="str"/>
      <x:c r="M505" s="15"/>
      <x:c r="N505" s="15"/>
      <x:c r="O505" s="15"/>
      <x:c r="P505" s="7" t="str"/>
      <x:c r="Q505" s="15"/>
      <x:c r="R505" s="7" t="str">
        <x:f>IF(AND(ISNUMBER(K505),ISNUMBER(Q505)),IF(K505&lt;=Q505,"Valeur ≤ seuil","Valeur &gt; seuil"),"")</x:f>
      </x:c>
      <x:c r="S505" s="15"/>
      <x:c r="T505" s="7" t="str">
        <x:f>IF(AND(ISNUMBER(K505),ISNUMBER(S505)),IF(K505&lt;=S505,"Valeur ≤ seuil","Valeur &gt; seuil"),"")</x:f>
      </x:c>
      <x:c r="U505" s="7"/>
      <x:c r="V505" s="7" t="str"/>
      <x:c r="W505" s="14" t="str"/>
      <x:c r="X505" s="7" t="str"/>
      <x:c r="Y505" s="13" t="d">
        <x:v>2026-10-25T12:00:00.000Z</x:v>
      </x:c>
      <x:c r="Z505" s="14" t="str">
        <x:v>https://www.intratone.fr/produit/interphone-video-dita-create/</x:v>
      </x:c>
      <x:c r="AA505" s="14" t="str">
        <x:v>http://127.0.0.1:8788/reference-ea2255acf3dc3f.html</x:v>
      </x:c>
      <x:c r="AB505" s="14" t="str">
        <x:v>http://127.0.0.1:8788/fiche-186.html</x:v>
      </x:c>
      <x:c r="AC505" s="7" t="str">
        <x:v>Obtenir la version, la configuration, les modes, les mesures et les informations réglementaires.</x:v>
      </x:c>
      <x:c r="AD505" s="7"/>
      <x:c r="AE505" s="7" t="str"/>
    </x:row>
    <x:row r="506" ht="54" customHeight="1">
      <x:c r="A506" s="7" t="str">
        <x:v>ICONE 8 / 16 / 24 boutons</x:v>
      </x:c>
      <x:c r="B506" s="7" t="str">
        <x:v>Intratone</x:v>
      </x:c>
      <x:c r="C506" s="7" t="str">
        <x:v>INTRATONE</x:v>
      </x:c>
      <x:c r="D506" s="7" t="str">
        <x:v>ICONE et DITA Create · Interphones à boutons</x:v>
      </x:c>
      <x:c r="E506" s="7" t="str">
        <x:v>Composant électronique ou sensible</x:v>
      </x:c>
      <x:c r="F506" s="7" t="str">
        <x:v>Composant à évaluer dans l’ensemble</x:v>
      </x:c>
      <x:c r="G506" s="7" t="str">
        <x:v>À vérifier</x:v>
      </x:c>
      <x:c r="H506" s="7" t="str"/>
      <x:c r="I506" s="7" t="str">
        <x:v>La fiche de ce composant ne documente pas les modes de la motorisation complète.</x:v>
      </x:c>
      <x:c r="J506" s="7" t="str"/>
      <x:c r="K506" s="15"/>
      <x:c r="L506" s="15" t="str"/>
      <x:c r="M506" s="15"/>
      <x:c r="N506" s="15"/>
      <x:c r="O506" s="15"/>
      <x:c r="P506" s="7" t="str"/>
      <x:c r="Q506" s="15"/>
      <x:c r="R506" s="7" t="str">
        <x:f>IF(AND(ISNUMBER(K506),ISNUMBER(Q506)),IF(K506&lt;=Q506,"Valeur ≤ seuil","Valeur &gt; seuil"),"")</x:f>
      </x:c>
      <x:c r="S506" s="15"/>
      <x:c r="T506" s="7" t="str">
        <x:f>IF(AND(ISNUMBER(K506),ISNUMBER(S506)),IF(K506&lt;=S506,"Valeur ≤ seuil","Valeur &gt; seuil"),"")</x:f>
      </x:c>
      <x:c r="U506" s="7"/>
      <x:c r="V506" s="7" t="str"/>
      <x:c r="W506" s="14" t="str"/>
      <x:c r="X506" s="7" t="str"/>
      <x:c r="Y506" s="13" t="d">
        <x:v>2026-10-25T12:00:00.000Z</x:v>
      </x:c>
      <x:c r="Z506" s="14" t="str">
        <x:v>https://www.intratone.fr/produit/interphone-video-dita-create/</x:v>
      </x:c>
      <x:c r="AA506" s="14" t="str">
        <x:v>http://127.0.0.1:8788/reference-6cd1c03abde2c1.html</x:v>
      </x:c>
      <x:c r="AB506" s="14" t="str">
        <x:v>http://127.0.0.1:8788/fiche-186.html</x:v>
      </x:c>
      <x:c r="AC506" s="7" t="str">
        <x:v>Obtenir la version, la configuration, les modes, les mesures et les informations réglementaires.</x:v>
      </x:c>
      <x:c r="AD506" s="7"/>
      <x:c r="AE506" s="7" t="str"/>
    </x:row>
    <x:row r="507" ht="54" customHeight="1">
      <x:c r="A507" s="7" t="str">
        <x:v>Platines 4 à 56 boutons</x:v>
      </x:c>
      <x:c r="B507" s="7" t="str">
        <x:v>Intratone</x:v>
      </x:c>
      <x:c r="C507" s="7" t="str">
        <x:v>INTRATONE</x:v>
      </x:c>
      <x:c r="D507" s="7" t="str">
        <x:v>ICONE et DITA Create · Interphones à boutons</x:v>
      </x:c>
      <x:c r="E507" s="7" t="str">
        <x:v>Composant électronique ou sensible</x:v>
      </x:c>
      <x:c r="F507" s="7" t="str">
        <x:v>Composant à évaluer dans l’ensemble</x:v>
      </x:c>
      <x:c r="G507" s="7" t="str">
        <x:v>À vérifier</x:v>
      </x:c>
      <x:c r="H507" s="7" t="str"/>
      <x:c r="I507" s="7" t="str">
        <x:v>La fiche de ce composant ne documente pas les modes de la motorisation complète.</x:v>
      </x:c>
      <x:c r="J507" s="7" t="str"/>
      <x:c r="K507" s="15"/>
      <x:c r="L507" s="15" t="str"/>
      <x:c r="M507" s="15"/>
      <x:c r="N507" s="15"/>
      <x:c r="O507" s="15"/>
      <x:c r="P507" s="7" t="str"/>
      <x:c r="Q507" s="15"/>
      <x:c r="R507" s="7" t="str">
        <x:f>IF(AND(ISNUMBER(K507),ISNUMBER(Q507)),IF(K507&lt;=Q507,"Valeur ≤ seuil","Valeur &gt; seuil"),"")</x:f>
      </x:c>
      <x:c r="S507" s="15"/>
      <x:c r="T507" s="7" t="str">
        <x:f>IF(AND(ISNUMBER(K507),ISNUMBER(S507)),IF(K507&lt;=S507,"Valeur ≤ seuil","Valeur &gt; seuil"),"")</x:f>
      </x:c>
      <x:c r="U507" s="7"/>
      <x:c r="V507" s="7" t="str"/>
      <x:c r="W507" s="14" t="str"/>
      <x:c r="X507" s="7" t="str"/>
      <x:c r="Y507" s="13" t="d">
        <x:v>2026-10-25T12:00:00.000Z</x:v>
      </x:c>
      <x:c r="Z507" s="14" t="str">
        <x:v>https://www.intratone.fr/produit/interphone-video-dita-create/</x:v>
      </x:c>
      <x:c r="AA507" s="14" t="str">
        <x:v>http://127.0.0.1:8788/reference-e2642728b8561b.html</x:v>
      </x:c>
      <x:c r="AB507" s="14" t="str">
        <x:v>http://127.0.0.1:8788/fiche-186.html</x:v>
      </x:c>
      <x:c r="AC507" s="7" t="str">
        <x:v>Obtenir la version, la configuration, les modes, les mesures et les informations réglementaires.</x:v>
      </x:c>
      <x:c r="AD507" s="7"/>
      <x:c r="AE507" s="7" t="str"/>
    </x:row>
    <x:row r="508" ht="54" customHeight="1">
      <x:c r="A508" s="7" t="str">
        <x:v>INTRABOX DATA ECO HF</x:v>
      </x:c>
      <x:c r="B508" s="7" t="str">
        <x:v>Intratone</x:v>
      </x:c>
      <x:c r="C508" s="7" t="str">
        <x:v>INTRATONE</x:v>
      </x:c>
      <x:c r="D508" s="7" t="str">
        <x:v>MOBIPASS et HF · Accès de stationnement</x:v>
      </x:c>
      <x:c r="E508" s="7" t="str">
        <x:v>Nature à préciser</x:v>
      </x:c>
      <x:c r="F508" s="7" t="str">
        <x:v>Périmètre à confirmer</x:v>
      </x:c>
      <x:c r="G508" s="7" t="str">
        <x:v>À vérifier</x:v>
      </x:c>
      <x:c r="H508" s="7" t="str"/>
      <x:c r="I508" s="7" t="str">
        <x:v>Mode, configuration et preuves énergétiques complètes non établis pour cette référence.</x:v>
      </x:c>
      <x:c r="J508" s="7" t="str"/>
      <x:c r="K508" s="15"/>
      <x:c r="L508" s="15" t="str"/>
      <x:c r="M508" s="15"/>
      <x:c r="N508" s="15"/>
      <x:c r="O508" s="15"/>
      <x:c r="P508" s="7" t="str"/>
      <x:c r="Q508" s="15"/>
      <x:c r="R508" s="7" t="str">
        <x:f>IF(AND(ISNUMBER(K508),ISNUMBER(Q508)),IF(K508&lt;=Q508,"Valeur ≤ seuil","Valeur &gt; seuil"),"")</x:f>
      </x:c>
      <x:c r="S508" s="15"/>
      <x:c r="T508" s="7" t="str">
        <x:f>IF(AND(ISNUMBER(K508),ISNUMBER(S508)),IF(K508&lt;=S508,"Valeur ≤ seuil","Valeur &gt; seuil"),"")</x:f>
      </x:c>
      <x:c r="U508" s="7"/>
      <x:c r="V508" s="7" t="str"/>
      <x:c r="W508" s="14" t="str"/>
      <x:c r="X508" s="7" t="str"/>
      <x:c r="Y508" s="13" t="d">
        <x:v>2026-10-25T12:00:00.000Z</x:v>
      </x:c>
      <x:c r="Z508" s="14" t="str">
        <x:v>https://www.intratone.fr/boutique/documentation/</x:v>
      </x:c>
      <x:c r="AA508" s="14" t="str">
        <x:v>http://127.0.0.1:8788/reference-8d677f80897a29.html</x:v>
      </x:c>
      <x:c r="AB508" s="14" t="str">
        <x:v>http://127.0.0.1:8788/fiche-187.html</x:v>
      </x:c>
      <x:c r="AC508" s="7" t="str">
        <x:v>Obtenir la version, la configuration, les modes, les mesures et les informations réglementaires.</x:v>
      </x:c>
      <x:c r="AD508" s="7"/>
      <x:c r="AE508" s="7" t="str"/>
    </x:row>
    <x:row r="509" ht="54" customHeight="1">
      <x:c r="A509" s="7" t="str">
        <x:v>MOBIPASS</x:v>
      </x:c>
      <x:c r="B509" s="7" t="str">
        <x:v>Intratone</x:v>
      </x:c>
      <x:c r="C509" s="7" t="str">
        <x:v>INTRATONE</x:v>
      </x:c>
      <x:c r="D509" s="7" t="str">
        <x:v>MOBIPASS et HF · Accès de stationnement</x:v>
      </x:c>
      <x:c r="E509" s="7" t="str">
        <x:v>Nature à préciser</x:v>
      </x:c>
      <x:c r="F509" s="7" t="str">
        <x:v>Périmètre à confirmer</x:v>
      </x:c>
      <x:c r="G509" s="7" t="str">
        <x:v>À vérifier</x:v>
      </x:c>
      <x:c r="H509" s="7" t="str"/>
      <x:c r="I509" s="7" t="str">
        <x:v>Mode, configuration et preuves énergétiques complètes non établis pour cette référence.</x:v>
      </x:c>
      <x:c r="J509" s="7" t="str"/>
      <x:c r="K509" s="15"/>
      <x:c r="L509" s="15" t="str"/>
      <x:c r="M509" s="15"/>
      <x:c r="N509" s="15"/>
      <x:c r="O509" s="15"/>
      <x:c r="P509" s="7" t="str"/>
      <x:c r="Q509" s="15"/>
      <x:c r="R509" s="7" t="str">
        <x:f>IF(AND(ISNUMBER(K509),ISNUMBER(Q509)),IF(K509&lt;=Q509,"Valeur ≤ seuil","Valeur &gt; seuil"),"")</x:f>
      </x:c>
      <x:c r="S509" s="15"/>
      <x:c r="T509" s="7" t="str">
        <x:f>IF(AND(ISNUMBER(K509),ISNUMBER(S509)),IF(K509&lt;=S509,"Valeur ≤ seuil","Valeur &gt; seuil"),"")</x:f>
      </x:c>
      <x:c r="U509" s="7"/>
      <x:c r="V509" s="7" t="str"/>
      <x:c r="W509" s="14" t="str"/>
      <x:c r="X509" s="7" t="str"/>
      <x:c r="Y509" s="13" t="d">
        <x:v>2026-10-25T12:00:00.000Z</x:v>
      </x:c>
      <x:c r="Z509" s="14" t="str">
        <x:v>https://www.intratone.fr/boutique/documentation/</x:v>
      </x:c>
      <x:c r="AA509" s="14" t="str">
        <x:v>http://127.0.0.1:8788/reference-b28f15f9a09ac9.html</x:v>
      </x:c>
      <x:c r="AB509" s="14" t="str">
        <x:v>http://127.0.0.1:8788/fiche-187.html</x:v>
      </x:c>
      <x:c r="AC509" s="7" t="str">
        <x:v>Obtenir la version, la configuration, les modes, les mesures et les informations réglementaires.</x:v>
      </x:c>
      <x:c r="AD509" s="7"/>
      <x:c r="AE509" s="7" t="str"/>
    </x:row>
    <x:row r="510" ht="54" customHeight="1">
      <x:c r="A510" s="7" t="str">
        <x:v>Récepteur Eco HF</x:v>
      </x:c>
      <x:c r="B510" s="7" t="str">
        <x:v>Intratone</x:v>
      </x:c>
      <x:c r="C510" s="7" t="str">
        <x:v>INTRATONE</x:v>
      </x:c>
      <x:c r="D510" s="7" t="str">
        <x:v>MOBIPASS et HF · Accès de stationnement</x:v>
      </x:c>
      <x:c r="E510" s="7" t="str">
        <x:v>Nature à préciser</x:v>
      </x:c>
      <x:c r="F510" s="7" t="str">
        <x:v>Périmètre à confirmer</x:v>
      </x:c>
      <x:c r="G510" s="7" t="str">
        <x:v>À vérifier</x:v>
      </x:c>
      <x:c r="H510" s="7" t="str"/>
      <x:c r="I510" s="7" t="str">
        <x:v>Mode, configuration et preuves énergétiques complètes non établis pour cette référence.</x:v>
      </x:c>
      <x:c r="J510" s="7" t="str"/>
      <x:c r="K510" s="15"/>
      <x:c r="L510" s="15" t="str"/>
      <x:c r="M510" s="15"/>
      <x:c r="N510" s="15"/>
      <x:c r="O510" s="15"/>
      <x:c r="P510" s="7" t="str"/>
      <x:c r="Q510" s="15"/>
      <x:c r="R510" s="7" t="str">
        <x:f>IF(AND(ISNUMBER(K510),ISNUMBER(Q510)),IF(K510&lt;=Q510,"Valeur ≤ seuil","Valeur &gt; seuil"),"")</x:f>
      </x:c>
      <x:c r="S510" s="15"/>
      <x:c r="T510" s="7" t="str">
        <x:f>IF(AND(ISNUMBER(K510),ISNUMBER(S510)),IF(K510&lt;=S510,"Valeur ≤ seuil","Valeur &gt; seuil"),"")</x:f>
      </x:c>
      <x:c r="U510" s="7"/>
      <x:c r="V510" s="7" t="str"/>
      <x:c r="W510" s="14" t="str"/>
      <x:c r="X510" s="7" t="str"/>
      <x:c r="Y510" s="13" t="d">
        <x:v>2026-10-25T12:00:00.000Z</x:v>
      </x:c>
      <x:c r="Z510" s="14" t="str">
        <x:v>https://www.intratone.fr/boutique/documentation/</x:v>
      </x:c>
      <x:c r="AA510" s="14" t="str">
        <x:v>http://127.0.0.1:8788/reference-3ee0f9a039ec35.html</x:v>
      </x:c>
      <x:c r="AB510" s="14" t="str">
        <x:v>http://127.0.0.1:8788/fiche-187.html</x:v>
      </x:c>
      <x:c r="AC510" s="7" t="str">
        <x:v>Obtenir la version, la configuration, les modes, les mesures et les informations réglementaires.</x:v>
      </x:c>
      <x:c r="AD510" s="7"/>
      <x:c r="AE510" s="7" t="str"/>
    </x:row>
    <x:row r="511" ht="54" customHeight="1">
      <x:c r="A511" s="7" t="str">
        <x:v>Récepteur Mini HF</x:v>
      </x:c>
      <x:c r="B511" s="7" t="str">
        <x:v>Intratone</x:v>
      </x:c>
      <x:c r="C511" s="7" t="str">
        <x:v>INTRATONE</x:v>
      </x:c>
      <x:c r="D511" s="7" t="str">
        <x:v>MOBIPASS et HF · Accès de stationnement</x:v>
      </x:c>
      <x:c r="E511" s="7" t="str">
        <x:v>Nature à préciser</x:v>
      </x:c>
      <x:c r="F511" s="7" t="str">
        <x:v>Périmètre à confirmer</x:v>
      </x:c>
      <x:c r="G511" s="7" t="str">
        <x:v>À vérifier</x:v>
      </x:c>
      <x:c r="H511" s="7" t="str"/>
      <x:c r="I511" s="7" t="str">
        <x:v>Mode, configuration et preuves énergétiques complètes non établis pour cette référence.</x:v>
      </x:c>
      <x:c r="J511" s="7" t="str"/>
      <x:c r="K511" s="15"/>
      <x:c r="L511" s="15" t="str"/>
      <x:c r="M511" s="15"/>
      <x:c r="N511" s="15"/>
      <x:c r="O511" s="15"/>
      <x:c r="P511" s="7" t="str"/>
      <x:c r="Q511" s="15"/>
      <x:c r="R511" s="7" t="str">
        <x:f>IF(AND(ISNUMBER(K511),ISNUMBER(Q511)),IF(K511&lt;=Q511,"Valeur ≤ seuil","Valeur &gt; seuil"),"")</x:f>
      </x:c>
      <x:c r="S511" s="15"/>
      <x:c r="T511" s="7" t="str">
        <x:f>IF(AND(ISNUMBER(K511),ISNUMBER(S511)),IF(K511&lt;=S511,"Valeur ≤ seuil","Valeur &gt; seuil"),"")</x:f>
      </x:c>
      <x:c r="U511" s="7"/>
      <x:c r="V511" s="7" t="str"/>
      <x:c r="W511" s="14" t="str"/>
      <x:c r="X511" s="7" t="str"/>
      <x:c r="Y511" s="13" t="d">
        <x:v>2026-10-25T12:00:00.000Z</x:v>
      </x:c>
      <x:c r="Z511" s="14" t="str">
        <x:v>https://www.intratone.fr/boutique/documentation/</x:v>
      </x:c>
      <x:c r="AA511" s="14" t="str">
        <x:v>http://127.0.0.1:8788/reference-f37f4baf1044c7.html</x:v>
      </x:c>
      <x:c r="AB511" s="14" t="str">
        <x:v>http://127.0.0.1:8788/fiche-187.html</x:v>
      </x:c>
      <x:c r="AC511" s="7" t="str">
        <x:v>Obtenir la version, la configuration, les modes, les mesures et les informations réglementaires.</x:v>
      </x:c>
      <x:c r="AD511" s="7"/>
      <x:c r="AE511" s="7" t="str"/>
    </x:row>
    <x:row r="512" ht="54" customHeight="1">
      <x:c r="A512" s="7" t="str">
        <x:v>Haussmann</x:v>
      </x:c>
      <x:c r="B512" s="7" t="str">
        <x:v>Intratone</x:v>
      </x:c>
      <x:c r="C512" s="7" t="str">
        <x:v>INTRATONE</x:v>
      </x:c>
      <x:c r="D512" s="7" t="str">
        <x:v>Claviers et lecteurs · VIGIK+</x:v>
      </x:c>
      <x:c r="E512" s="7" t="str">
        <x:v>Composant électronique ou sensible</x:v>
      </x:c>
      <x:c r="F512" s="7" t="str">
        <x:v>Composant à évaluer dans l’ensemble</x:v>
      </x:c>
      <x:c r="G512" s="7" t="str">
        <x:v>À vérifier</x:v>
      </x:c>
      <x:c r="H512" s="7" t="str"/>
      <x:c r="I512" s="7" t="str">
        <x:v>La fiche de ce composant ne documente pas les modes de la motorisation complète.</x:v>
      </x:c>
      <x:c r="J512" s="7" t="str"/>
      <x:c r="K512" s="15"/>
      <x:c r="L512" s="15" t="str"/>
      <x:c r="M512" s="15"/>
      <x:c r="N512" s="15"/>
      <x:c r="O512" s="15"/>
      <x:c r="P512" s="7" t="str"/>
      <x:c r="Q512" s="15"/>
      <x:c r="R512" s="7" t="str">
        <x:f>IF(AND(ISNUMBER(K512),ISNUMBER(Q512)),IF(K512&lt;=Q512,"Valeur ≤ seuil","Valeur &gt; seuil"),"")</x:f>
      </x:c>
      <x:c r="S512" s="15"/>
      <x:c r="T512" s="7" t="str">
        <x:f>IF(AND(ISNUMBER(K512),ISNUMBER(S512)),IF(K512&lt;=S512,"Valeur ≤ seuil","Valeur &gt; seuil"),"")</x:f>
      </x:c>
      <x:c r="U512" s="7"/>
      <x:c r="V512" s="7" t="str"/>
      <x:c r="W512" s="14" t="str"/>
      <x:c r="X512" s="7" t="str"/>
      <x:c r="Y512" s="13" t="d">
        <x:v>2026-10-25T12:00:00.000Z</x:v>
      </x:c>
      <x:c r="Z512" s="14" t="str">
        <x:v>https://www.intratone.fr/produit/intrabox-data-eco-clavier-code-haussmann-mains-libres/</x:v>
      </x:c>
      <x:c r="AA512" s="14" t="str">
        <x:v>http://127.0.0.1:8788/reference-f6371a6c1ff68f.html</x:v>
      </x:c>
      <x:c r="AB512" s="14" t="str">
        <x:v>http://127.0.0.1:8788/fiche-188.html</x:v>
      </x:c>
      <x:c r="AC512" s="7" t="str">
        <x:v>Obtenir la version, la configuration, les modes, les mesures et les informations réglementaires.</x:v>
      </x:c>
      <x:c r="AD512" s="7"/>
      <x:c r="AE512" s="7" t="str"/>
    </x:row>
    <x:row r="513" ht="54" customHeight="1">
      <x:c r="A513" s="7" t="str">
        <x:v>INTRABOX DATA ECO PROX</x:v>
      </x:c>
      <x:c r="B513" s="7" t="str">
        <x:v>Intratone</x:v>
      </x:c>
      <x:c r="C513" s="7" t="str">
        <x:v>INTRATONE</x:v>
      </x:c>
      <x:c r="D513" s="7" t="str">
        <x:v>Claviers et lecteurs · VIGIK+</x:v>
      </x:c>
      <x:c r="E513" s="7" t="str">
        <x:v>Composant électronique ou sensible</x:v>
      </x:c>
      <x:c r="F513" s="7" t="str">
        <x:v>Composant à évaluer dans l’ensemble</x:v>
      </x:c>
      <x:c r="G513" s="7" t="str">
        <x:v>À vérifier</x:v>
      </x:c>
      <x:c r="H513" s="7" t="str"/>
      <x:c r="I513" s="7" t="str">
        <x:v>La fiche de ce composant ne documente pas les modes de la motorisation complète.</x:v>
      </x:c>
      <x:c r="J513" s="7" t="str"/>
      <x:c r="K513" s="15"/>
      <x:c r="L513" s="15" t="str"/>
      <x:c r="M513" s="15"/>
      <x:c r="N513" s="15"/>
      <x:c r="O513" s="15"/>
      <x:c r="P513" s="7" t="str"/>
      <x:c r="Q513" s="15"/>
      <x:c r="R513" s="7" t="str">
        <x:f>IF(AND(ISNUMBER(K513),ISNUMBER(Q513)),IF(K513&lt;=Q513,"Valeur ≤ seuil","Valeur &gt; seuil"),"")</x:f>
      </x:c>
      <x:c r="S513" s="15"/>
      <x:c r="T513" s="7" t="str">
        <x:f>IF(AND(ISNUMBER(K513),ISNUMBER(S513)),IF(K513&lt;=S513,"Valeur ≤ seuil","Valeur &gt; seuil"),"")</x:f>
      </x:c>
      <x:c r="U513" s="7"/>
      <x:c r="V513" s="7" t="str"/>
      <x:c r="W513" s="14" t="str"/>
      <x:c r="X513" s="7" t="str"/>
      <x:c r="Y513" s="13" t="d">
        <x:v>2026-10-25T12:00:00.000Z</x:v>
      </x:c>
      <x:c r="Z513" s="14" t="str">
        <x:v>https://www.intratone.fr/produit/intrabox-data-eco-clavier-code-haussmann-mains-libres/</x:v>
      </x:c>
      <x:c r="AA513" s="14" t="str">
        <x:v>http://127.0.0.1:8788/reference-b823fe1ef05b78.html</x:v>
      </x:c>
      <x:c r="AB513" s="14" t="str">
        <x:v>http://127.0.0.1:8788/fiche-188.html</x:v>
      </x:c>
      <x:c r="AC513" s="7" t="str">
        <x:v>Obtenir la version, la configuration, les modes, les mesures et les informations réglementaires.</x:v>
      </x:c>
      <x:c r="AD513" s="7"/>
      <x:c r="AE513" s="7" t="str"/>
    </x:row>
    <x:row r="514" ht="54" customHeight="1">
      <x:c r="A514" s="7" t="str">
        <x:v>Lecteurs mains-libres</x:v>
      </x:c>
      <x:c r="B514" s="7" t="str">
        <x:v>Intratone</x:v>
      </x:c>
      <x:c r="C514" s="7" t="str">
        <x:v>INTRATONE</x:v>
      </x:c>
      <x:c r="D514" s="7" t="str">
        <x:v>Claviers et lecteurs · VIGIK+</x:v>
      </x:c>
      <x:c r="E514" s="7" t="str">
        <x:v>Composant électronique ou sensible</x:v>
      </x:c>
      <x:c r="F514" s="7" t="str">
        <x:v>Composant à évaluer dans l’ensemble</x:v>
      </x:c>
      <x:c r="G514" s="7" t="str">
        <x:v>À vérifier</x:v>
      </x:c>
      <x:c r="H514" s="7" t="str"/>
      <x:c r="I514" s="7" t="str">
        <x:v>La fiche de ce composant ne documente pas les modes de la motorisation complète.</x:v>
      </x:c>
      <x:c r="J514" s="7" t="str"/>
      <x:c r="K514" s="15"/>
      <x:c r="L514" s="15" t="str"/>
      <x:c r="M514" s="15"/>
      <x:c r="N514" s="15"/>
      <x:c r="O514" s="15"/>
      <x:c r="P514" s="7" t="str"/>
      <x:c r="Q514" s="15"/>
      <x:c r="R514" s="7" t="str">
        <x:f>IF(AND(ISNUMBER(K514),ISNUMBER(Q514)),IF(K514&lt;=Q514,"Valeur ≤ seuil","Valeur &gt; seuil"),"")</x:f>
      </x:c>
      <x:c r="S514" s="15"/>
      <x:c r="T514" s="7" t="str">
        <x:f>IF(AND(ISNUMBER(K514),ISNUMBER(S514)),IF(K514&lt;=S514,"Valeur ≤ seuil","Valeur &gt; seuil"),"")</x:f>
      </x:c>
      <x:c r="U514" s="7"/>
      <x:c r="V514" s="7" t="str"/>
      <x:c r="W514" s="14" t="str"/>
      <x:c r="X514" s="7" t="str"/>
      <x:c r="Y514" s="13" t="d">
        <x:v>2026-10-25T12:00:00.000Z</x:v>
      </x:c>
      <x:c r="Z514" s="14" t="str">
        <x:v>https://www.intratone.fr/produit/intrabox-data-eco-clavier-code-haussmann-mains-libres/</x:v>
      </x:c>
      <x:c r="AA514" s="14" t="str">
        <x:v>http://127.0.0.1:8788/reference-20be47e04e9455.html</x:v>
      </x:c>
      <x:c r="AB514" s="14" t="str">
        <x:v>http://127.0.0.1:8788/fiche-188.html</x:v>
      </x:c>
      <x:c r="AC514" s="7" t="str">
        <x:v>Obtenir la version, la configuration, les modes, les mesures et les informations réglementaires.</x:v>
      </x:c>
      <x:c r="AD514" s="7"/>
      <x:c r="AE514" s="7" t="str"/>
    </x:row>
    <x:row r="515" ht="54" customHeight="1">
      <x:c r="A515" s="7" t="str">
        <x:v>03-0101</x:v>
      </x:c>
      <x:c r="B515" s="7" t="str">
        <x:v>Intratone</x:v>
      </x:c>
      <x:c r="C515" s="7" t="str">
        <x:v>INTRATONE</x:v>
      </x:c>
      <x:c r="D515" s="7" t="str">
        <x:v>Centrales · Gestion regroupée</x:v>
      </x:c>
      <x:c r="E515" s="7" t="str">
        <x:v>Composant électronique ou sensible</x:v>
      </x:c>
      <x:c r="F515" s="7" t="str">
        <x:v>Composant à évaluer dans l’ensemble</x:v>
      </x:c>
      <x:c r="G515" s="7" t="str">
        <x:v>À vérifier</x:v>
      </x:c>
      <x:c r="H515" s="7" t="str"/>
      <x:c r="I515" s="7" t="str">
        <x:v>La fiche de ce composant ne documente pas les modes de la motorisation complète.</x:v>
      </x:c>
      <x:c r="J515" s="7" t="str"/>
      <x:c r="K515" s="15"/>
      <x:c r="L515" s="15" t="str"/>
      <x:c r="M515" s="15"/>
      <x:c r="N515" s="15"/>
      <x:c r="O515" s="15"/>
      <x:c r="P515" s="7" t="str"/>
      <x:c r="Q515" s="15"/>
      <x:c r="R515" s="7" t="str">
        <x:f>IF(AND(ISNUMBER(K515),ISNUMBER(Q515)),IF(K515&lt;=Q515,"Valeur ≤ seuil","Valeur &gt; seuil"),"")</x:f>
      </x:c>
      <x:c r="S515" s="15"/>
      <x:c r="T515" s="7" t="str">
        <x:f>IF(AND(ISNUMBER(K515),ISNUMBER(S515)),IF(K515&lt;=S515,"Valeur ≤ seuil","Valeur &gt; seuil"),"")</x:f>
      </x:c>
      <x:c r="U515" s="7"/>
      <x:c r="V515" s="7" t="str"/>
      <x:c r="W515" s="14" t="str"/>
      <x:c r="X515" s="7" t="str"/>
      <x:c r="Y515" s="13" t="d">
        <x:v>2026-10-25T12:00:00.000Z</x:v>
      </x:c>
      <x:c r="Z515" s="14" t="str">
        <x:v>https://www.intratone.fr/boutique/documentation/</x:v>
      </x:c>
      <x:c r="AA515" s="14" t="str">
        <x:v>http://127.0.0.1:8788/reference-9dc8fd88725040.html</x:v>
      </x:c>
      <x:c r="AB515" s="14" t="str">
        <x:v>http://127.0.0.1:8788/fiche-189.html</x:v>
      </x:c>
      <x:c r="AC515" s="7" t="str">
        <x:v>Obtenir la version, la configuration, les modes, les mesures et les informations réglementaires.</x:v>
      </x:c>
      <x:c r="AD515" s="7"/>
      <x:c r="AE515" s="7" t="str"/>
    </x:row>
    <x:row r="516" ht="54" customHeight="1">
      <x:c r="A516" s="7" t="str">
        <x:v>03-0102</x:v>
      </x:c>
      <x:c r="B516" s="7" t="str">
        <x:v>Intratone</x:v>
      </x:c>
      <x:c r="C516" s="7" t="str">
        <x:v>INTRATONE</x:v>
      </x:c>
      <x:c r="D516" s="7" t="str">
        <x:v>Centrales · Gestion regroupée</x:v>
      </x:c>
      <x:c r="E516" s="7" t="str">
        <x:v>Composant électronique ou sensible</x:v>
      </x:c>
      <x:c r="F516" s="7" t="str">
        <x:v>Composant à évaluer dans l’ensemble</x:v>
      </x:c>
      <x:c r="G516" s="7" t="str">
        <x:v>À vérifier</x:v>
      </x:c>
      <x:c r="H516" s="7" t="str"/>
      <x:c r="I516" s="7" t="str">
        <x:v>La fiche de ce composant ne documente pas les modes de la motorisation complète.</x:v>
      </x:c>
      <x:c r="J516" s="7" t="str"/>
      <x:c r="K516" s="15"/>
      <x:c r="L516" s="15" t="str"/>
      <x:c r="M516" s="15"/>
      <x:c r="N516" s="15"/>
      <x:c r="O516" s="15"/>
      <x:c r="P516" s="7" t="str"/>
      <x:c r="Q516" s="15"/>
      <x:c r="R516" s="7" t="str">
        <x:f>IF(AND(ISNUMBER(K516),ISNUMBER(Q516)),IF(K516&lt;=Q516,"Valeur ≤ seuil","Valeur &gt; seuil"),"")</x:f>
      </x:c>
      <x:c r="S516" s="15"/>
      <x:c r="T516" s="7" t="str">
        <x:f>IF(AND(ISNUMBER(K516),ISNUMBER(S516)),IF(K516&lt;=S516,"Valeur ≤ seuil","Valeur &gt; seuil"),"")</x:f>
      </x:c>
      <x:c r="U516" s="7"/>
      <x:c r="V516" s="7" t="str"/>
      <x:c r="W516" s="14" t="str"/>
      <x:c r="X516" s="7" t="str"/>
      <x:c r="Y516" s="13" t="d">
        <x:v>2026-10-25T12:00:00.000Z</x:v>
      </x:c>
      <x:c r="Z516" s="14" t="str">
        <x:v>https://www.intratone.fr/boutique/documentation/</x:v>
      </x:c>
      <x:c r="AA516" s="14" t="str">
        <x:v>http://127.0.0.1:8788/reference-6158e44aa1c6eb.html</x:v>
      </x:c>
      <x:c r="AB516" s="14" t="str">
        <x:v>http://127.0.0.1:8788/fiche-189.html</x:v>
      </x:c>
      <x:c r="AC516" s="7" t="str">
        <x:v>Obtenir la version, la configuration, les modes, les mesures et les informations réglementaires.</x:v>
      </x:c>
      <x:c r="AD516" s="7"/>
      <x:c r="AE516" s="7" t="str"/>
    </x:row>
    <x:row r="517" ht="54" customHeight="1">
      <x:c r="A517" s="7" t="str">
        <x:v>03-0103-PLUS</x:v>
      </x:c>
      <x:c r="B517" s="7" t="str">
        <x:v>Intratone</x:v>
      </x:c>
      <x:c r="C517" s="7" t="str">
        <x:v>INTRATONE</x:v>
      </x:c>
      <x:c r="D517" s="7" t="str">
        <x:v>Centrales · Gestion regroupée</x:v>
      </x:c>
      <x:c r="E517" s="7" t="str">
        <x:v>Composant électronique ou sensible</x:v>
      </x:c>
      <x:c r="F517" s="7" t="str">
        <x:v>Composant à évaluer dans l’ensemble</x:v>
      </x:c>
      <x:c r="G517" s="7" t="str">
        <x:v>À vérifier</x:v>
      </x:c>
      <x:c r="H517" s="7" t="str"/>
      <x:c r="I517" s="7" t="str">
        <x:v>La fiche de ce composant ne documente pas les modes de la motorisation complète.</x:v>
      </x:c>
      <x:c r="J517" s="7" t="str"/>
      <x:c r="K517" s="15"/>
      <x:c r="L517" s="15" t="str"/>
      <x:c r="M517" s="15"/>
      <x:c r="N517" s="15"/>
      <x:c r="O517" s="15"/>
      <x:c r="P517" s="7" t="str"/>
      <x:c r="Q517" s="15"/>
      <x:c r="R517" s="7" t="str">
        <x:f>IF(AND(ISNUMBER(K517),ISNUMBER(Q517)),IF(K517&lt;=Q517,"Valeur ≤ seuil","Valeur &gt; seuil"),"")</x:f>
      </x:c>
      <x:c r="S517" s="15"/>
      <x:c r="T517" s="7" t="str">
        <x:f>IF(AND(ISNUMBER(K517),ISNUMBER(S517)),IF(K517&lt;=S517,"Valeur ≤ seuil","Valeur &gt; seuil"),"")</x:f>
      </x:c>
      <x:c r="U517" s="7"/>
      <x:c r="V517" s="7" t="str"/>
      <x:c r="W517" s="14" t="str"/>
      <x:c r="X517" s="7" t="str"/>
      <x:c r="Y517" s="13" t="d">
        <x:v>2026-10-25T12:00:00.000Z</x:v>
      </x:c>
      <x:c r="Z517" s="14" t="str">
        <x:v>https://www.intratone.fr/boutique/documentation/</x:v>
      </x:c>
      <x:c r="AA517" s="14" t="str">
        <x:v>http://127.0.0.1:8788/reference-a49c94c6b00c9e.html</x:v>
      </x:c>
      <x:c r="AB517" s="14" t="str">
        <x:v>http://127.0.0.1:8788/fiche-189.html</x:v>
      </x:c>
      <x:c r="AC517" s="7" t="str">
        <x:v>Obtenir la version, la configuration, les modes, les mesures et les informations réglementaires.</x:v>
      </x:c>
      <x:c r="AD517" s="7"/>
      <x:c r="AE517" s="7" t="str"/>
    </x:row>
    <x:row r="518" ht="54" customHeight="1">
      <x:c r="A518" s="7" t="str">
        <x:v>12-0109 / 12-0110</x:v>
      </x:c>
      <x:c r="B518" s="7" t="str">
        <x:v>Intratone</x:v>
      </x:c>
      <x:c r="C518" s="7" t="str">
        <x:v>INTRATONE</x:v>
      </x:c>
      <x:c r="D518" s="7" t="str">
        <x:v>Centrales · Gestion regroupée</x:v>
      </x:c>
      <x:c r="E518" s="7" t="str">
        <x:v>Composant électronique ou sensible</x:v>
      </x:c>
      <x:c r="F518" s="7" t="str">
        <x:v>Composant à évaluer dans l’ensemble</x:v>
      </x:c>
      <x:c r="G518" s="7" t="str">
        <x:v>À vérifier</x:v>
      </x:c>
      <x:c r="H518" s="7" t="str"/>
      <x:c r="I518" s="7" t="str">
        <x:v>La fiche de ce composant ne documente pas les modes de la motorisation complète.</x:v>
      </x:c>
      <x:c r="J518" s="7" t="str"/>
      <x:c r="K518" s="15"/>
      <x:c r="L518" s="15" t="str"/>
      <x:c r="M518" s="15"/>
      <x:c r="N518" s="15"/>
      <x:c r="O518" s="15"/>
      <x:c r="P518" s="7" t="str"/>
      <x:c r="Q518" s="15"/>
      <x:c r="R518" s="7" t="str">
        <x:f>IF(AND(ISNUMBER(K518),ISNUMBER(Q518)),IF(K518&lt;=Q518,"Valeur ≤ seuil","Valeur &gt; seuil"),"")</x:f>
      </x:c>
      <x:c r="S518" s="15"/>
      <x:c r="T518" s="7" t="str">
        <x:f>IF(AND(ISNUMBER(K518),ISNUMBER(S518)),IF(K518&lt;=S518,"Valeur ≤ seuil","Valeur &gt; seuil"),"")</x:f>
      </x:c>
      <x:c r="U518" s="7"/>
      <x:c r="V518" s="7" t="str"/>
      <x:c r="W518" s="14" t="str"/>
      <x:c r="X518" s="7" t="str"/>
      <x:c r="Y518" s="13" t="d">
        <x:v>2026-10-25T12:00:00.000Z</x:v>
      </x:c>
      <x:c r="Z518" s="14" t="str">
        <x:v>https://www.intratone.fr/boutique/documentation/</x:v>
      </x:c>
      <x:c r="AA518" s="14" t="str">
        <x:v>http://127.0.0.1:8788/reference-fc339a2403f58a.html</x:v>
      </x:c>
      <x:c r="AB518" s="14" t="str">
        <x:v>http://127.0.0.1:8788/fiche-189.html</x:v>
      </x:c>
      <x:c r="AC518" s="7" t="str">
        <x:v>Obtenir la version, la configuration, les modes, les mesures et les informations réglementaires.</x:v>
      </x:c>
      <x:c r="AD518" s="7"/>
      <x:c r="AE518" s="7" t="str"/>
    </x:row>
    <x:row r="519" ht="54" customHeight="1">
      <x:c r="A519" s="7" t="str">
        <x:v>06-0232 • MONIBOX</x:v>
      </x:c>
      <x:c r="B519" s="7" t="str">
        <x:v>Intratone</x:v>
      </x:c>
      <x:c r="C519" s="7" t="str">
        <x:v>INTRATONE</x:v>
      </x:c>
      <x:c r="D519" s="7" t="str">
        <x:v>MONIBOX · Suivi des équipements motorisés</x:v>
      </x:c>
      <x:c r="E519" s="7" t="str">
        <x:v>Nature à préciser</x:v>
      </x:c>
      <x:c r="F519" s="7" t="str">
        <x:v>Périmètre à confirmer</x:v>
      </x:c>
      <x:c r="G519" s="7" t="str">
        <x:v>À vérifier</x:v>
      </x:c>
      <x:c r="H519" s="7" t="str"/>
      <x:c r="I519" s="7" t="str">
        <x:v>Mode, configuration et preuves énergétiques complètes non établis pour cette référence.</x:v>
      </x:c>
      <x:c r="J519" s="7" t="str"/>
      <x:c r="K519" s="15"/>
      <x:c r="L519" s="15" t="str"/>
      <x:c r="M519" s="15"/>
      <x:c r="N519" s="15"/>
      <x:c r="O519" s="15"/>
      <x:c r="P519" s="7" t="str"/>
      <x:c r="Q519" s="15"/>
      <x:c r="R519" s="7" t="str">
        <x:f>IF(AND(ISNUMBER(K519),ISNUMBER(Q519)),IF(K519&lt;=Q519,"Valeur ≤ seuil","Valeur &gt; seuil"),"")</x:f>
      </x:c>
      <x:c r="S519" s="15"/>
      <x:c r="T519" s="7" t="str">
        <x:f>IF(AND(ISNUMBER(K519),ISNUMBER(S519)),IF(K519&lt;=S519,"Valeur ≤ seuil","Valeur &gt; seuil"),"")</x:f>
      </x:c>
      <x:c r="U519" s="7"/>
      <x:c r="V519" s="7" t="str"/>
      <x:c r="W519" s="14" t="str"/>
      <x:c r="X519" s="7" t="str"/>
      <x:c r="Y519" s="13" t="d">
        <x:v>2026-10-25T12:00:00.000Z</x:v>
      </x:c>
      <x:c r="Z519" s="14" t="str">
        <x:v>https://www.intratone.fr/boutique/documentation/</x:v>
      </x:c>
      <x:c r="AA519" s="14" t="str">
        <x:v>http://127.0.0.1:8788/reference-94c01dd284b4d8.html</x:v>
      </x:c>
      <x:c r="AB519" s="14" t="str">
        <x:v>http://127.0.0.1:8788/fiche-190.html</x:v>
      </x:c>
      <x:c r="AC519" s="7" t="str">
        <x:v>Obtenir la version, la configuration, les modes, les mesures et les informations réglementaires.</x:v>
      </x:c>
      <x:c r="AD519" s="7"/>
      <x:c r="AE519" s="7" t="str"/>
    </x:row>
    <x:row r="520" ht="54" customHeight="1">
      <x:c r="A520" s="7" t="str">
        <x:v>Interfaces de site</x:v>
      </x:c>
      <x:c r="B520" s="7" t="str">
        <x:v>Intratone</x:v>
      </x:c>
      <x:c r="C520" s="7" t="str">
        <x:v>INTRATONE</x:v>
      </x:c>
      <x:c r="D520" s="7" t="str">
        <x:v>MONIBOX · Suivi des équipements motorisés</x:v>
      </x:c>
      <x:c r="E520" s="7" t="str">
        <x:v>Nature à préciser</x:v>
      </x:c>
      <x:c r="F520" s="7" t="str">
        <x:v>Périmètre à confirmer</x:v>
      </x:c>
      <x:c r="G520" s="7" t="str">
        <x:v>À vérifier</x:v>
      </x:c>
      <x:c r="H520" s="7" t="str"/>
      <x:c r="I520" s="7" t="str">
        <x:v>Mode, configuration et preuves énergétiques complètes non établis pour cette référence.</x:v>
      </x:c>
      <x:c r="J520" s="7" t="str"/>
      <x:c r="K520" s="15"/>
      <x:c r="L520" s="15" t="str"/>
      <x:c r="M520" s="15"/>
      <x:c r="N520" s="15"/>
      <x:c r="O520" s="15"/>
      <x:c r="P520" s="7" t="str"/>
      <x:c r="Q520" s="15"/>
      <x:c r="R520" s="7" t="str">
        <x:f>IF(AND(ISNUMBER(K520),ISNUMBER(Q520)),IF(K520&lt;=Q520,"Valeur ≤ seuil","Valeur &gt; seuil"),"")</x:f>
      </x:c>
      <x:c r="S520" s="15"/>
      <x:c r="T520" s="7" t="str">
        <x:f>IF(AND(ISNUMBER(K520),ISNUMBER(S520)),IF(K520&lt;=S520,"Valeur ≤ seuil","Valeur &gt; seuil"),"")</x:f>
      </x:c>
      <x:c r="U520" s="7"/>
      <x:c r="V520" s="7" t="str"/>
      <x:c r="W520" s="14" t="str"/>
      <x:c r="X520" s="7" t="str"/>
      <x:c r="Y520" s="13" t="d">
        <x:v>2026-10-25T12:00:00.000Z</x:v>
      </x:c>
      <x:c r="Z520" s="14" t="str">
        <x:v>https://www.intratone.fr/boutique/documentation/</x:v>
      </x:c>
      <x:c r="AA520" s="14" t="str">
        <x:v>http://127.0.0.1:8788/reference-389214f154ec05.html</x:v>
      </x:c>
      <x:c r="AB520" s="14" t="str">
        <x:v>http://127.0.0.1:8788/fiche-190.html</x:v>
      </x:c>
      <x:c r="AC520" s="7" t="str">
        <x:v>Obtenir la version, la configuration, les modes, les mesures et les informations réglementaires.</x:v>
      </x:c>
      <x:c r="AD520" s="7"/>
      <x:c r="AE520" s="7" t="str"/>
    </x:row>
    <x:row r="521" ht="54" customHeight="1">
      <x:c r="A521" s="7" t="str">
        <x:v>09-0101</x:v>
      </x:c>
      <x:c r="B521" s="7" t="str">
        <x:v>Intratone</x:v>
      </x:c>
      <x:c r="C521" s="7" t="str">
        <x:v>INTRATONE</x:v>
      </x:c>
      <x:c r="D521" s="7" t="str">
        <x:v>Identifiants et programmation</x:v>
      </x:c>
      <x:c r="E521" s="7" t="str">
        <x:v>Nature à préciser</x:v>
      </x:c>
      <x:c r="F521" s="7" t="str">
        <x:v>Périmètre à confirmer</x:v>
      </x:c>
      <x:c r="G521" s="7" t="str">
        <x:v>À vérifier</x:v>
      </x:c>
      <x:c r="H521" s="7" t="str"/>
      <x:c r="I521" s="7" t="str">
        <x:v>Mode, configuration et preuves énergétiques complètes non établis pour cette référence.</x:v>
      </x:c>
      <x:c r="J521" s="7" t="str"/>
      <x:c r="K521" s="15"/>
      <x:c r="L521" s="15" t="str"/>
      <x:c r="M521" s="15"/>
      <x:c r="N521" s="15"/>
      <x:c r="O521" s="15"/>
      <x:c r="P521" s="7" t="str"/>
      <x:c r="Q521" s="15"/>
      <x:c r="R521" s="7" t="str">
        <x:f>IF(AND(ISNUMBER(K521),ISNUMBER(Q521)),IF(K521&lt;=Q521,"Valeur ≤ seuil","Valeur &gt; seuil"),"")</x:f>
      </x:c>
      <x:c r="S521" s="15"/>
      <x:c r="T521" s="7" t="str">
        <x:f>IF(AND(ISNUMBER(K521),ISNUMBER(S521)),IF(K521&lt;=S521,"Valeur ≤ seuil","Valeur &gt; seuil"),"")</x:f>
      </x:c>
      <x:c r="U521" s="7"/>
      <x:c r="V521" s="7" t="str"/>
      <x:c r="W521" s="14" t="str"/>
      <x:c r="X521" s="7" t="str"/>
      <x:c r="Y521" s="13" t="d">
        <x:v>2026-10-25T12:00:00.000Z</x:v>
      </x:c>
      <x:c r="Z521" s="14" t="str">
        <x:v>https://www.intratone.fr/boutique/documentation/</x:v>
      </x:c>
      <x:c r="AA521" s="14" t="str">
        <x:v>http://127.0.0.1:8788/reference-2107d02af479da.html</x:v>
      </x:c>
      <x:c r="AB521" s="14" t="str">
        <x:v>http://127.0.0.1:8788/fiche-191.html</x:v>
      </x:c>
      <x:c r="AC521" s="7" t="str">
        <x:v>Obtenir la version, la configuration, les modes, les mesures et les informations réglementaires.</x:v>
      </x:c>
      <x:c r="AD521" s="7"/>
      <x:c r="AE521" s="7" t="str"/>
    </x:row>
    <x:row r="522" ht="54" customHeight="1">
      <x:c r="A522" s="7" t="str">
        <x:v>09-0115 / 09-0116</x:v>
      </x:c>
      <x:c r="B522" s="7" t="str">
        <x:v>Intratone</x:v>
      </x:c>
      <x:c r="C522" s="7" t="str">
        <x:v>INTRATONE</x:v>
      </x:c>
      <x:c r="D522" s="7" t="str">
        <x:v>Identifiants et programmation</x:v>
      </x:c>
      <x:c r="E522" s="7" t="str">
        <x:v>Nature à préciser</x:v>
      </x:c>
      <x:c r="F522" s="7" t="str">
        <x:v>Périmètre à confirmer</x:v>
      </x:c>
      <x:c r="G522" s="7" t="str">
        <x:v>À vérifier</x:v>
      </x:c>
      <x:c r="H522" s="7" t="str"/>
      <x:c r="I522" s="7" t="str">
        <x:v>Mode, configuration et preuves énergétiques complètes non établis pour cette référence.</x:v>
      </x:c>
      <x:c r="J522" s="7" t="str"/>
      <x:c r="K522" s="15"/>
      <x:c r="L522" s="15" t="str"/>
      <x:c r="M522" s="15"/>
      <x:c r="N522" s="15"/>
      <x:c r="O522" s="15"/>
      <x:c r="P522" s="7" t="str"/>
      <x:c r="Q522" s="15"/>
      <x:c r="R522" s="7" t="str">
        <x:f>IF(AND(ISNUMBER(K522),ISNUMBER(Q522)),IF(K522&lt;=Q522,"Valeur ≤ seuil","Valeur &gt; seuil"),"")</x:f>
      </x:c>
      <x:c r="S522" s="15"/>
      <x:c r="T522" s="7" t="str">
        <x:f>IF(AND(ISNUMBER(K522),ISNUMBER(S522)),IF(K522&lt;=S522,"Valeur ≤ seuil","Valeur &gt; seuil"),"")</x:f>
      </x:c>
      <x:c r="U522" s="7"/>
      <x:c r="V522" s="7" t="str"/>
      <x:c r="W522" s="14" t="str"/>
      <x:c r="X522" s="7" t="str"/>
      <x:c r="Y522" s="13" t="d">
        <x:v>2026-10-25T12:00:00.000Z</x:v>
      </x:c>
      <x:c r="Z522" s="14" t="str">
        <x:v>https://www.intratone.fr/boutique/documentation/</x:v>
      </x:c>
      <x:c r="AA522" s="14" t="str">
        <x:v>http://127.0.0.1:8788/reference-720e92ee62e9fa.html</x:v>
      </x:c>
      <x:c r="AB522" s="14" t="str">
        <x:v>http://127.0.0.1:8788/fiche-191.html</x:v>
      </x:c>
      <x:c r="AC522" s="7" t="str">
        <x:v>Obtenir la version, la configuration, les modes, les mesures et les informations réglementaires.</x:v>
      </x:c>
      <x:c r="AD522" s="7"/>
      <x:c r="AE522" s="7" t="str"/>
    </x:row>
    <x:row r="523" ht="54" customHeight="1">
      <x:c r="A523" s="7" t="str">
        <x:v>12-0115</x:v>
      </x:c>
      <x:c r="B523" s="7" t="str">
        <x:v>Intratone</x:v>
      </x:c>
      <x:c r="C523" s="7" t="str">
        <x:v>INTRATONE</x:v>
      </x:c>
      <x:c r="D523" s="7" t="str">
        <x:v>Identifiants et programmation</x:v>
      </x:c>
      <x:c r="E523" s="7" t="str">
        <x:v>Nature à préciser</x:v>
      </x:c>
      <x:c r="F523" s="7" t="str">
        <x:v>Périmètre à confirmer</x:v>
      </x:c>
      <x:c r="G523" s="7" t="str">
        <x:v>À vérifier</x:v>
      </x:c>
      <x:c r="H523" s="7" t="str"/>
      <x:c r="I523" s="7" t="str">
        <x:v>Mode, configuration et preuves énergétiques complètes non établis pour cette référence.</x:v>
      </x:c>
      <x:c r="J523" s="7" t="str"/>
      <x:c r="K523" s="15"/>
      <x:c r="L523" s="15" t="str"/>
      <x:c r="M523" s="15"/>
      <x:c r="N523" s="15"/>
      <x:c r="O523" s="15"/>
      <x:c r="P523" s="7" t="str"/>
      <x:c r="Q523" s="15"/>
      <x:c r="R523" s="7" t="str">
        <x:f>IF(AND(ISNUMBER(K523),ISNUMBER(Q523)),IF(K523&lt;=Q523,"Valeur ≤ seuil","Valeur &gt; seuil"),"")</x:f>
      </x:c>
      <x:c r="S523" s="15"/>
      <x:c r="T523" s="7" t="str">
        <x:f>IF(AND(ISNUMBER(K523),ISNUMBER(S523)),IF(K523&lt;=S523,"Valeur ≤ seuil","Valeur &gt; seuil"),"")</x:f>
      </x:c>
      <x:c r="U523" s="7"/>
      <x:c r="V523" s="7" t="str"/>
      <x:c r="W523" s="14" t="str"/>
      <x:c r="X523" s="7" t="str"/>
      <x:c r="Y523" s="13" t="d">
        <x:v>2026-10-25T12:00:00.000Z</x:v>
      </x:c>
      <x:c r="Z523" s="14" t="str">
        <x:v>https://www.intratone.fr/boutique/documentation/</x:v>
      </x:c>
      <x:c r="AA523" s="14" t="str">
        <x:v>http://127.0.0.1:8788/reference-506812c8619b38.html</x:v>
      </x:c>
      <x:c r="AB523" s="14" t="str">
        <x:v>http://127.0.0.1:8788/fiche-191.html</x:v>
      </x:c>
      <x:c r="AC523" s="7" t="str">
        <x:v>Obtenir la version, la configuration, les modes, les mesures et les informations réglementaires.</x:v>
      </x:c>
      <x:c r="AD523" s="7"/>
      <x:c r="AE523" s="7" t="str"/>
    </x:row>
    <x:row r="524" ht="54" customHeight="1">
      <x:c r="A524" s="7" t="str">
        <x:v>Badges électroniques / mains-libres</x:v>
      </x:c>
      <x:c r="B524" s="7" t="str">
        <x:v>Intratone</x:v>
      </x:c>
      <x:c r="C524" s="7" t="str">
        <x:v>INTRATONE</x:v>
      </x:c>
      <x:c r="D524" s="7" t="str">
        <x:v>Identifiants et programmation</x:v>
      </x:c>
      <x:c r="E524" s="7" t="str">
        <x:v>Nature à préciser</x:v>
      </x:c>
      <x:c r="F524" s="7" t="str">
        <x:v>Périmètre à confirmer</x:v>
      </x:c>
      <x:c r="G524" s="7" t="str">
        <x:v>À vérifier</x:v>
      </x:c>
      <x:c r="H524" s="7" t="str"/>
      <x:c r="I524" s="7" t="str">
        <x:v>Mode, configuration et preuves énergétiques complètes non établis pour cette référence.</x:v>
      </x:c>
      <x:c r="J524" s="7" t="str"/>
      <x:c r="K524" s="15"/>
      <x:c r="L524" s="15" t="str"/>
      <x:c r="M524" s="15"/>
      <x:c r="N524" s="15"/>
      <x:c r="O524" s="15"/>
      <x:c r="P524" s="7" t="str"/>
      <x:c r="Q524" s="15"/>
      <x:c r="R524" s="7" t="str">
        <x:f>IF(AND(ISNUMBER(K524),ISNUMBER(Q524)),IF(K524&lt;=Q524,"Valeur ≤ seuil","Valeur &gt; seuil"),"")</x:f>
      </x:c>
      <x:c r="S524" s="15"/>
      <x:c r="T524" s="7" t="str">
        <x:f>IF(AND(ISNUMBER(K524),ISNUMBER(S524)),IF(K524&lt;=S524,"Valeur ≤ seuil","Valeur &gt; seuil"),"")</x:f>
      </x:c>
      <x:c r="U524" s="7"/>
      <x:c r="V524" s="7" t="str"/>
      <x:c r="W524" s="14" t="str"/>
      <x:c r="X524" s="7" t="str"/>
      <x:c r="Y524" s="13" t="d">
        <x:v>2026-10-25T12:00:00.000Z</x:v>
      </x:c>
      <x:c r="Z524" s="14" t="str">
        <x:v>https://www.intratone.fr/boutique/documentation/</x:v>
      </x:c>
      <x:c r="AA524" s="14" t="str">
        <x:v>http://127.0.0.1:8788/reference-6b6b383e9a05fa.html</x:v>
      </x:c>
      <x:c r="AB524" s="14" t="str">
        <x:v>http://127.0.0.1:8788/fiche-191.html</x:v>
      </x:c>
      <x:c r="AC524" s="7" t="str">
        <x:v>Obtenir la version, la configuration, les modes, les mesures et les informations réglementaires.</x:v>
      </x:c>
      <x:c r="AD524" s="7"/>
      <x:c r="AE524" s="7" t="str"/>
    </x:row>
    <x:row r="525" ht="54" customHeight="1">
      <x:c r="A525" s="7" t="str">
        <x:v>R501-0001</x:v>
      </x:c>
      <x:c r="B525" s="7" t="str">
        <x:v>ROZOH</x:v>
      </x:c>
      <x:c r="C525" s="7" t="str">
        <x:v>ROZOH</x:v>
      </x:c>
      <x:c r="D525" s="7" t="str">
        <x:v>ROZOH BOX · Packs tertiaires et industriels</x:v>
      </x:c>
      <x:c r="E525" s="7" t="str">
        <x:v>Nature à préciser</x:v>
      </x:c>
      <x:c r="F525" s="7" t="str">
        <x:v>Périmètre à confirmer</x:v>
      </x:c>
      <x:c r="G525" s="7" t="str">
        <x:v>À vérifier</x:v>
      </x:c>
      <x:c r="H525" s="7" t="str"/>
      <x:c r="I525" s="7" t="str">
        <x:v>Mode, configuration et preuves énergétiques complètes non établis pour cette référence.</x:v>
      </x:c>
      <x:c r="J525" s="7" t="str"/>
      <x:c r="K525" s="15"/>
      <x:c r="L525" s="15" t="str"/>
      <x:c r="M525" s="15"/>
      <x:c r="N525" s="15"/>
      <x:c r="O525" s="15"/>
      <x:c r="P525" s="7" t="str"/>
      <x:c r="Q525" s="15"/>
      <x:c r="R525" s="7" t="str">
        <x:f>IF(AND(ISNUMBER(K525),ISNUMBER(Q525)),IF(K525&lt;=Q525,"Valeur ≤ seuil","Valeur &gt; seuil"),"")</x:f>
      </x:c>
      <x:c r="S525" s="15"/>
      <x:c r="T525" s="7" t="str">
        <x:f>IF(AND(ISNUMBER(K525),ISNUMBER(S525)),IF(K525&lt;=S525,"Valeur ≤ seuil","Valeur &gt; seuil"),"")</x:f>
      </x:c>
      <x:c r="U525" s="7"/>
      <x:c r="V525" s="7" t="str"/>
      <x:c r="W525" s="14" t="str"/>
      <x:c r="X525" s="7" t="str"/>
      <x:c r="Y525" s="13" t="d">
        <x:v>2026-10-25T12:00:00.000Z</x:v>
      </x:c>
      <x:c r="Z525" s="14" t="str">
        <x:v>https://www.rozoh.fr/notre-documentation/</x:v>
      </x:c>
      <x:c r="AA525" s="14" t="str">
        <x:v>http://127.0.0.1:8788/reference-bf69cf8e3dfd06.html</x:v>
      </x:c>
      <x:c r="AB525" s="14" t="str">
        <x:v>http://127.0.0.1:8788/fiche-192.html</x:v>
      </x:c>
      <x:c r="AC525" s="7" t="str">
        <x:v>Obtenir la version, la configuration, les modes, les mesures et les informations réglementaires.</x:v>
      </x:c>
      <x:c r="AD525" s="7"/>
      <x:c r="AE525" s="7" t="str"/>
    </x:row>
    <x:row r="526" ht="54" customHeight="1">
      <x:c r="A526" s="7" t="str">
        <x:v>R501-0003</x:v>
      </x:c>
      <x:c r="B526" s="7" t="str">
        <x:v>ROZOH</x:v>
      </x:c>
      <x:c r="C526" s="7" t="str">
        <x:v>ROZOH</x:v>
      </x:c>
      <x:c r="D526" s="7" t="str">
        <x:v>ROZOH BOX · Packs tertiaires et industriels</x:v>
      </x:c>
      <x:c r="E526" s="7" t="str">
        <x:v>Nature à préciser</x:v>
      </x:c>
      <x:c r="F526" s="7" t="str">
        <x:v>Périmètre à confirmer</x:v>
      </x:c>
      <x:c r="G526" s="7" t="str">
        <x:v>À vérifier</x:v>
      </x:c>
      <x:c r="H526" s="7" t="str"/>
      <x:c r="I526" s="7" t="str">
        <x:v>Mode, configuration et preuves énergétiques complètes non établis pour cette référence.</x:v>
      </x:c>
      <x:c r="J526" s="7" t="str"/>
      <x:c r="K526" s="15"/>
      <x:c r="L526" s="15" t="str"/>
      <x:c r="M526" s="15"/>
      <x:c r="N526" s="15"/>
      <x:c r="O526" s="15"/>
      <x:c r="P526" s="7" t="str"/>
      <x:c r="Q526" s="15"/>
      <x:c r="R526" s="7" t="str">
        <x:f>IF(AND(ISNUMBER(K526),ISNUMBER(Q526)),IF(K526&lt;=Q526,"Valeur ≤ seuil","Valeur &gt; seuil"),"")</x:f>
      </x:c>
      <x:c r="S526" s="15"/>
      <x:c r="T526" s="7" t="str">
        <x:f>IF(AND(ISNUMBER(K526),ISNUMBER(S526)),IF(K526&lt;=S526,"Valeur ≤ seuil","Valeur &gt; seuil"),"")</x:f>
      </x:c>
      <x:c r="U526" s="7"/>
      <x:c r="V526" s="7" t="str"/>
      <x:c r="W526" s="14" t="str"/>
      <x:c r="X526" s="7" t="str"/>
      <x:c r="Y526" s="13" t="d">
        <x:v>2026-10-25T12:00:00.000Z</x:v>
      </x:c>
      <x:c r="Z526" s="14" t="str">
        <x:v>https://www.rozoh.fr/notre-documentation/</x:v>
      </x:c>
      <x:c r="AA526" s="14" t="str">
        <x:v>http://127.0.0.1:8788/reference-f9acbc4f504637.html</x:v>
      </x:c>
      <x:c r="AB526" s="14" t="str">
        <x:v>http://127.0.0.1:8788/fiche-192.html</x:v>
      </x:c>
      <x:c r="AC526" s="7" t="str">
        <x:v>Obtenir la version, la configuration, les modes, les mesures et les informations réglementaires.</x:v>
      </x:c>
      <x:c r="AD526" s="7"/>
      <x:c r="AE526" s="7" t="str"/>
    </x:row>
    <x:row r="527" ht="54" customHeight="1">
      <x:c r="A527" s="7" t="str">
        <x:v>R501-0004 / R501-0005</x:v>
      </x:c>
      <x:c r="B527" s="7" t="str">
        <x:v>ROZOH</x:v>
      </x:c>
      <x:c r="C527" s="7" t="str">
        <x:v>ROZOH</x:v>
      </x:c>
      <x:c r="D527" s="7" t="str">
        <x:v>ROZOH BOX · Packs tertiaires et industriels</x:v>
      </x:c>
      <x:c r="E527" s="7" t="str">
        <x:v>Nature à préciser</x:v>
      </x:c>
      <x:c r="F527" s="7" t="str">
        <x:v>Périmètre à confirmer</x:v>
      </x:c>
      <x:c r="G527" s="7" t="str">
        <x:v>À vérifier</x:v>
      </x:c>
      <x:c r="H527" s="7" t="str"/>
      <x:c r="I527" s="7" t="str">
        <x:v>Mode, configuration et preuves énergétiques complètes non établis pour cette référence.</x:v>
      </x:c>
      <x:c r="J527" s="7" t="str"/>
      <x:c r="K527" s="15"/>
      <x:c r="L527" s="15" t="str"/>
      <x:c r="M527" s="15"/>
      <x:c r="N527" s="15"/>
      <x:c r="O527" s="15"/>
      <x:c r="P527" s="7" t="str"/>
      <x:c r="Q527" s="15"/>
      <x:c r="R527" s="7" t="str">
        <x:f>IF(AND(ISNUMBER(K527),ISNUMBER(Q527)),IF(K527&lt;=Q527,"Valeur ≤ seuil","Valeur &gt; seuil"),"")</x:f>
      </x:c>
      <x:c r="S527" s="15"/>
      <x:c r="T527" s="7" t="str">
        <x:f>IF(AND(ISNUMBER(K527),ISNUMBER(S527)),IF(K527&lt;=S527,"Valeur ≤ seuil","Valeur &gt; seuil"),"")</x:f>
      </x:c>
      <x:c r="U527" s="7"/>
      <x:c r="V527" s="7" t="str"/>
      <x:c r="W527" s="14" t="str"/>
      <x:c r="X527" s="7" t="str"/>
      <x:c r="Y527" s="13" t="d">
        <x:v>2026-10-25T12:00:00.000Z</x:v>
      </x:c>
      <x:c r="Z527" s="14" t="str">
        <x:v>https://www.rozoh.fr/notre-documentation/</x:v>
      </x:c>
      <x:c r="AA527" s="14" t="str">
        <x:v>http://127.0.0.1:8788/reference-871f0a54430cfc.html</x:v>
      </x:c>
      <x:c r="AB527" s="14" t="str">
        <x:v>http://127.0.0.1:8788/fiche-192.html</x:v>
      </x:c>
      <x:c r="AC527" s="7" t="str">
        <x:v>Obtenir la version, la configuration, les modes, les mesures et les informations réglementaires.</x:v>
      </x:c>
      <x:c r="AD527" s="7"/>
      <x:c r="AE527" s="7" t="str"/>
    </x:row>
    <x:row r="528" ht="54" customHeight="1">
      <x:c r="A528" s="7" t="str">
        <x:v>Audio 1 bouton</x:v>
      </x:c>
      <x:c r="B528" s="7" t="str">
        <x:v>ROZOH</x:v>
      </x:c>
      <x:c r="C528" s="7" t="str">
        <x:v>ROZOH</x:v>
      </x:c>
      <x:c r="D528" s="7" t="str">
        <x:v>Interphones · Boutons et défilement</x:v>
      </x:c>
      <x:c r="E528" s="7" t="str">
        <x:v>Composant électronique ou sensible</x:v>
      </x:c>
      <x:c r="F528" s="7" t="str">
        <x:v>Composant à évaluer dans l’ensemble</x:v>
      </x:c>
      <x:c r="G528" s="7" t="str">
        <x:v>À vérifier</x:v>
      </x:c>
      <x:c r="H528" s="7" t="str"/>
      <x:c r="I528" s="7" t="str">
        <x:v>La fiche de ce composant ne documente pas les modes de la motorisation complète.</x:v>
      </x:c>
      <x:c r="J528" s="7" t="str"/>
      <x:c r="K528" s="15"/>
      <x:c r="L528" s="15" t="str"/>
      <x:c r="M528" s="15"/>
      <x:c r="N528" s="15"/>
      <x:c r="O528" s="15"/>
      <x:c r="P528" s="7" t="str"/>
      <x:c r="Q528" s="15"/>
      <x:c r="R528" s="7" t="str">
        <x:f>IF(AND(ISNUMBER(K528),ISNUMBER(Q528)),IF(K528&lt;=Q528,"Valeur ≤ seuil","Valeur &gt; seuil"),"")</x:f>
      </x:c>
      <x:c r="S528" s="15"/>
      <x:c r="T528" s="7" t="str">
        <x:f>IF(AND(ISNUMBER(K528),ISNUMBER(S528)),IF(K528&lt;=S528,"Valeur ≤ seuil","Valeur &gt; seuil"),"")</x:f>
      </x:c>
      <x:c r="U528" s="7"/>
      <x:c r="V528" s="7" t="str"/>
      <x:c r="W528" s="14" t="str"/>
      <x:c r="X528" s="7" t="str"/>
      <x:c r="Y528" s="13" t="d">
        <x:v>2026-10-25T12:00:00.000Z</x:v>
      </x:c>
      <x:c r="Z528" s="14" t="str">
        <x:v>https://www.rozoh.fr/notre-documentation/</x:v>
      </x:c>
      <x:c r="AA528" s="14" t="str">
        <x:v>http://127.0.0.1:8788/reference-75fd1d1401fbbf.html</x:v>
      </x:c>
      <x:c r="AB528" s="14" t="str">
        <x:v>http://127.0.0.1:8788/fiche-193.html</x:v>
      </x:c>
      <x:c r="AC528" s="7" t="str">
        <x:v>Obtenir la version, la configuration, les modes, les mesures et les informations réglementaires.</x:v>
      </x:c>
      <x:c r="AD528" s="7"/>
      <x:c r="AE528" s="7" t="str"/>
    </x:row>
    <x:row r="529" ht="54" customHeight="1">
      <x:c r="A529" s="7" t="str">
        <x:v>Vidéo 1 à 3 boutons</x:v>
      </x:c>
      <x:c r="B529" s="7" t="str">
        <x:v>ROZOH</x:v>
      </x:c>
      <x:c r="C529" s="7" t="str">
        <x:v>ROZOH</x:v>
      </x:c>
      <x:c r="D529" s="7" t="str">
        <x:v>Interphones · Boutons et défilement</x:v>
      </x:c>
      <x:c r="E529" s="7" t="str">
        <x:v>Composant électronique ou sensible</x:v>
      </x:c>
      <x:c r="F529" s="7" t="str">
        <x:v>Composant à évaluer dans l’ensemble</x:v>
      </x:c>
      <x:c r="G529" s="7" t="str">
        <x:v>À vérifier</x:v>
      </x:c>
      <x:c r="H529" s="7" t="str"/>
      <x:c r="I529" s="7" t="str">
        <x:v>La fiche de ce composant ne documente pas les modes de la motorisation complète.</x:v>
      </x:c>
      <x:c r="J529" s="7" t="str"/>
      <x:c r="K529" s="15"/>
      <x:c r="L529" s="15" t="str"/>
      <x:c r="M529" s="15"/>
      <x:c r="N529" s="15"/>
      <x:c r="O529" s="15"/>
      <x:c r="P529" s="7" t="str"/>
      <x:c r="Q529" s="15"/>
      <x:c r="R529" s="7" t="str">
        <x:f>IF(AND(ISNUMBER(K529),ISNUMBER(Q529)),IF(K529&lt;=Q529,"Valeur ≤ seuil","Valeur &gt; seuil"),"")</x:f>
      </x:c>
      <x:c r="S529" s="15"/>
      <x:c r="T529" s="7" t="str">
        <x:f>IF(AND(ISNUMBER(K529),ISNUMBER(S529)),IF(K529&lt;=S529,"Valeur ≤ seuil","Valeur &gt; seuil"),"")</x:f>
      </x:c>
      <x:c r="U529" s="7"/>
      <x:c r="V529" s="7" t="str"/>
      <x:c r="W529" s="14" t="str"/>
      <x:c r="X529" s="7" t="str"/>
      <x:c r="Y529" s="13" t="d">
        <x:v>2026-10-25T12:00:00.000Z</x:v>
      </x:c>
      <x:c r="Z529" s="14" t="str">
        <x:v>https://www.rozoh.fr/notre-documentation/</x:v>
      </x:c>
      <x:c r="AA529" s="14" t="str">
        <x:v>http://127.0.0.1:8788/reference-8c9d4a38aeb30f.html</x:v>
      </x:c>
      <x:c r="AB529" s="14" t="str">
        <x:v>http://127.0.0.1:8788/fiche-193.html</x:v>
      </x:c>
      <x:c r="AC529" s="7" t="str">
        <x:v>Obtenir la version, la configuration, les modes, les mesures et les informations réglementaires.</x:v>
      </x:c>
      <x:c r="AD529" s="7"/>
      <x:c r="AE529" s="7" t="str"/>
    </x:row>
    <x:row r="530" ht="54" customHeight="1">
      <x:c r="A530" s="7" t="str">
        <x:v>Vidéo 4 à 20 boutons</x:v>
      </x:c>
      <x:c r="B530" s="7" t="str">
        <x:v>ROZOH</x:v>
      </x:c>
      <x:c r="C530" s="7" t="str">
        <x:v>ROZOH</x:v>
      </x:c>
      <x:c r="D530" s="7" t="str">
        <x:v>Interphones · Boutons et défilement</x:v>
      </x:c>
      <x:c r="E530" s="7" t="str">
        <x:v>Composant électronique ou sensible</x:v>
      </x:c>
      <x:c r="F530" s="7" t="str">
        <x:v>Composant à évaluer dans l’ensemble</x:v>
      </x:c>
      <x:c r="G530" s="7" t="str">
        <x:v>À vérifier</x:v>
      </x:c>
      <x:c r="H530" s="7" t="str"/>
      <x:c r="I530" s="7" t="str">
        <x:v>La fiche de ce composant ne documente pas les modes de la motorisation complète.</x:v>
      </x:c>
      <x:c r="J530" s="7" t="str"/>
      <x:c r="K530" s="15"/>
      <x:c r="L530" s="15" t="str"/>
      <x:c r="M530" s="15"/>
      <x:c r="N530" s="15"/>
      <x:c r="O530" s="15"/>
      <x:c r="P530" s="7" t="str"/>
      <x:c r="Q530" s="15"/>
      <x:c r="R530" s="7" t="str">
        <x:f>IF(AND(ISNUMBER(K530),ISNUMBER(Q530)),IF(K530&lt;=Q530,"Valeur ≤ seuil","Valeur &gt; seuil"),"")</x:f>
      </x:c>
      <x:c r="S530" s="15"/>
      <x:c r="T530" s="7" t="str">
        <x:f>IF(AND(ISNUMBER(K530),ISNUMBER(S530)),IF(K530&lt;=S530,"Valeur ≤ seuil","Valeur &gt; seuil"),"")</x:f>
      </x:c>
      <x:c r="U530" s="7"/>
      <x:c r="V530" s="7" t="str"/>
      <x:c r="W530" s="14" t="str"/>
      <x:c r="X530" s="7" t="str"/>
      <x:c r="Y530" s="13" t="d">
        <x:v>2026-10-25T12:00:00.000Z</x:v>
      </x:c>
      <x:c r="Z530" s="14" t="str">
        <x:v>https://www.rozoh.fr/notre-documentation/</x:v>
      </x:c>
      <x:c r="AA530" s="14" t="str">
        <x:v>http://127.0.0.1:8788/reference-c509c28fd32cbd.html</x:v>
      </x:c>
      <x:c r="AB530" s="14" t="str">
        <x:v>http://127.0.0.1:8788/fiche-193.html</x:v>
      </x:c>
      <x:c r="AC530" s="7" t="str">
        <x:v>Obtenir la version, la configuration, les modes, les mesures et les informations réglementaires.</x:v>
      </x:c>
      <x:c r="AD530" s="7"/>
      <x:c r="AE530" s="7" t="str"/>
    </x:row>
    <x:row r="531" ht="54" customHeight="1">
      <x:c r="A531" s="7" t="str">
        <x:v>Vidéo à défilement</x:v>
      </x:c>
      <x:c r="B531" s="7" t="str">
        <x:v>ROZOH</x:v>
      </x:c>
      <x:c r="C531" s="7" t="str">
        <x:v>ROZOH</x:v>
      </x:c>
      <x:c r="D531" s="7" t="str">
        <x:v>Interphones · Boutons et défilement</x:v>
      </x:c>
      <x:c r="E531" s="7" t="str">
        <x:v>Composant électronique ou sensible</x:v>
      </x:c>
      <x:c r="F531" s="7" t="str">
        <x:v>Composant à évaluer dans l’ensemble</x:v>
      </x:c>
      <x:c r="G531" s="7" t="str">
        <x:v>À vérifier</x:v>
      </x:c>
      <x:c r="H531" s="7" t="str"/>
      <x:c r="I531" s="7" t="str">
        <x:v>La fiche de ce composant ne documente pas les modes de la motorisation complète.</x:v>
      </x:c>
      <x:c r="J531" s="7" t="str"/>
      <x:c r="K531" s="15"/>
      <x:c r="L531" s="15" t="str"/>
      <x:c r="M531" s="15"/>
      <x:c r="N531" s="15"/>
      <x:c r="O531" s="15"/>
      <x:c r="P531" s="7" t="str"/>
      <x:c r="Q531" s="15"/>
      <x:c r="R531" s="7" t="str">
        <x:f>IF(AND(ISNUMBER(K531),ISNUMBER(Q531)),IF(K531&lt;=Q531,"Valeur ≤ seuil","Valeur &gt; seuil"),"")</x:f>
      </x:c>
      <x:c r="S531" s="15"/>
      <x:c r="T531" s="7" t="str">
        <x:f>IF(AND(ISNUMBER(K531),ISNUMBER(S531)),IF(K531&lt;=S531,"Valeur ≤ seuil","Valeur &gt; seuil"),"")</x:f>
      </x:c>
      <x:c r="U531" s="7"/>
      <x:c r="V531" s="7" t="str"/>
      <x:c r="W531" s="14" t="str"/>
      <x:c r="X531" s="7" t="str"/>
      <x:c r="Y531" s="13" t="d">
        <x:v>2026-10-25T12:00:00.000Z</x:v>
      </x:c>
      <x:c r="Z531" s="14" t="str">
        <x:v>https://www.rozoh.fr/notre-documentation/</x:v>
      </x:c>
      <x:c r="AA531" s="14" t="str">
        <x:v>http://127.0.0.1:8788/reference-2dd80b54c53b6a.html</x:v>
      </x:c>
      <x:c r="AB531" s="14" t="str">
        <x:v>http://127.0.0.1:8788/fiche-193.html</x:v>
      </x:c>
      <x:c r="AC531" s="7" t="str">
        <x:v>Obtenir la version, la configuration, les modes, les mesures et les informations réglementaires.</x:v>
      </x:c>
      <x:c r="AD531" s="7"/>
      <x:c r="AE531" s="7" t="str"/>
    </x:row>
    <x:row r="532" ht="54" customHeight="1">
      <x:c r="A532" s="7" t="str">
        <x:v>Lecteur mains-libres</x:v>
      </x:c>
      <x:c r="B532" s="7" t="str">
        <x:v>ROZOH</x:v>
      </x:c>
      <x:c r="C532" s="7" t="str">
        <x:v>ROZOH</x:v>
      </x:c>
      <x:c r="D532" s="7" t="str">
        <x:v>Claviers et lecteurs · Références regroupées</x:v>
      </x:c>
      <x:c r="E532" s="7" t="str">
        <x:v>Composant électronique ou sensible</x:v>
      </x:c>
      <x:c r="F532" s="7" t="str">
        <x:v>Composant à évaluer dans l’ensemble</x:v>
      </x:c>
      <x:c r="G532" s="7" t="str">
        <x:v>À vérifier</x:v>
      </x:c>
      <x:c r="H532" s="7" t="str"/>
      <x:c r="I532" s="7" t="str">
        <x:v>La fiche de ce composant ne documente pas les modes de la motorisation complète.</x:v>
      </x:c>
      <x:c r="J532" s="7" t="str"/>
      <x:c r="K532" s="15"/>
      <x:c r="L532" s="15" t="str"/>
      <x:c r="M532" s="15"/>
      <x:c r="N532" s="15"/>
      <x:c r="O532" s="15"/>
      <x:c r="P532" s="7" t="str"/>
      <x:c r="Q532" s="15"/>
      <x:c r="R532" s="7" t="str">
        <x:f>IF(AND(ISNUMBER(K532),ISNUMBER(Q532)),IF(K532&lt;=Q532,"Valeur ≤ seuil","Valeur &gt; seuil"),"")</x:f>
      </x:c>
      <x:c r="S532" s="15"/>
      <x:c r="T532" s="7" t="str">
        <x:f>IF(AND(ISNUMBER(K532),ISNUMBER(S532)),IF(K532&lt;=S532,"Valeur ≤ seuil","Valeur &gt; seuil"),"")</x:f>
      </x:c>
      <x:c r="U532" s="7"/>
      <x:c r="V532" s="7" t="str"/>
      <x:c r="W532" s="14" t="str"/>
      <x:c r="X532" s="7" t="str"/>
      <x:c r="Y532" s="13" t="d">
        <x:v>2026-10-25T12:00:00.000Z</x:v>
      </x:c>
      <x:c r="Z532" s="14" t="str">
        <x:v>https://www.rozoh.fr/notre-documentation/</x:v>
      </x:c>
      <x:c r="AA532" s="14" t="str">
        <x:v>http://127.0.0.1:8788/reference-cefeabcf70de42.html</x:v>
      </x:c>
      <x:c r="AB532" s="14" t="str">
        <x:v>http://127.0.0.1:8788/fiche-194.html</x:v>
      </x:c>
      <x:c r="AC532" s="7" t="str">
        <x:v>Obtenir la version, la configuration, les modes, les mesures et les informations réglementaires.</x:v>
      </x:c>
      <x:c r="AD532" s="7"/>
      <x:c r="AE532" s="7" t="str"/>
    </x:row>
    <x:row r="533" ht="54" customHeight="1">
      <x:c r="A533" s="7" t="str">
        <x:v>R302-0002</x:v>
      </x:c>
      <x:c r="B533" s="7" t="str">
        <x:v>ROZOH</x:v>
      </x:c>
      <x:c r="C533" s="7" t="str">
        <x:v>ROZOH</x:v>
      </x:c>
      <x:c r="D533" s="7" t="str">
        <x:v>Claviers et lecteurs · Références regroupées</x:v>
      </x:c>
      <x:c r="E533" s="7" t="str">
        <x:v>Composant électronique ou sensible</x:v>
      </x:c>
      <x:c r="F533" s="7" t="str">
        <x:v>Composant à évaluer dans l’ensemble</x:v>
      </x:c>
      <x:c r="G533" s="7" t="str">
        <x:v>À vérifier</x:v>
      </x:c>
      <x:c r="H533" s="7" t="str"/>
      <x:c r="I533" s="7" t="str">
        <x:v>La fiche de ce composant ne documente pas les modes de la motorisation complète.</x:v>
      </x:c>
      <x:c r="J533" s="7" t="str"/>
      <x:c r="K533" s="15"/>
      <x:c r="L533" s="15" t="str"/>
      <x:c r="M533" s="15"/>
      <x:c r="N533" s="15"/>
      <x:c r="O533" s="15"/>
      <x:c r="P533" s="7" t="str"/>
      <x:c r="Q533" s="15"/>
      <x:c r="R533" s="7" t="str">
        <x:f>IF(AND(ISNUMBER(K533),ISNUMBER(Q533)),IF(K533&lt;=Q533,"Valeur ≤ seuil","Valeur &gt; seuil"),"")</x:f>
      </x:c>
      <x:c r="S533" s="15"/>
      <x:c r="T533" s="7" t="str">
        <x:f>IF(AND(ISNUMBER(K533),ISNUMBER(S533)),IF(K533&lt;=S533,"Valeur ≤ seuil","Valeur &gt; seuil"),"")</x:f>
      </x:c>
      <x:c r="U533" s="7"/>
      <x:c r="V533" s="7" t="str"/>
      <x:c r="W533" s="14" t="str"/>
      <x:c r="X533" s="7" t="str"/>
      <x:c r="Y533" s="13" t="d">
        <x:v>2026-10-25T12:00:00.000Z</x:v>
      </x:c>
      <x:c r="Z533" s="14" t="str">
        <x:v>https://www.rozoh.fr/notre-documentation/</x:v>
      </x:c>
      <x:c r="AA533" s="14" t="str">
        <x:v>http://127.0.0.1:8788/reference-56a1df02d05b9e.html</x:v>
      </x:c>
      <x:c r="AB533" s="14" t="str">
        <x:v>http://127.0.0.1:8788/fiche-194.html</x:v>
      </x:c>
      <x:c r="AC533" s="7" t="str">
        <x:v>Obtenir la version, la configuration, les modes, les mesures et les informations réglementaires.</x:v>
      </x:c>
      <x:c r="AD533" s="7"/>
      <x:c r="AE533" s="7" t="str"/>
    </x:row>
    <x:row r="534" ht="54" customHeight="1">
      <x:c r="A534" s="7" t="str">
        <x:v>R302-1001</x:v>
      </x:c>
      <x:c r="B534" s="7" t="str">
        <x:v>ROZOH</x:v>
      </x:c>
      <x:c r="C534" s="7" t="str">
        <x:v>ROZOH</x:v>
      </x:c>
      <x:c r="D534" s="7" t="str">
        <x:v>Claviers et lecteurs · Références regroupées</x:v>
      </x:c>
      <x:c r="E534" s="7" t="str">
        <x:v>Composant électronique ou sensible</x:v>
      </x:c>
      <x:c r="F534" s="7" t="str">
        <x:v>Composant à évaluer dans l’ensemble</x:v>
      </x:c>
      <x:c r="G534" s="7" t="str">
        <x:v>À vérifier</x:v>
      </x:c>
      <x:c r="H534" s="7" t="str"/>
      <x:c r="I534" s="7" t="str">
        <x:v>La fiche de ce composant ne documente pas les modes de la motorisation complète.</x:v>
      </x:c>
      <x:c r="J534" s="7" t="str"/>
      <x:c r="K534" s="15"/>
      <x:c r="L534" s="15" t="str"/>
      <x:c r="M534" s="15"/>
      <x:c r="N534" s="15"/>
      <x:c r="O534" s="15"/>
      <x:c r="P534" s="7" t="str"/>
      <x:c r="Q534" s="15"/>
      <x:c r="R534" s="7" t="str">
        <x:f>IF(AND(ISNUMBER(K534),ISNUMBER(Q534)),IF(K534&lt;=Q534,"Valeur ≤ seuil","Valeur &gt; seuil"),"")</x:f>
      </x:c>
      <x:c r="S534" s="15"/>
      <x:c r="T534" s="7" t="str">
        <x:f>IF(AND(ISNUMBER(K534),ISNUMBER(S534)),IF(K534&lt;=S534,"Valeur ≤ seuil","Valeur &gt; seuil"),"")</x:f>
      </x:c>
      <x:c r="U534" s="7"/>
      <x:c r="V534" s="7" t="str"/>
      <x:c r="W534" s="14" t="str"/>
      <x:c r="X534" s="7" t="str"/>
      <x:c r="Y534" s="13" t="d">
        <x:v>2026-10-25T12:00:00.000Z</x:v>
      </x:c>
      <x:c r="Z534" s="14" t="str">
        <x:v>https://www.rozoh.fr/notre-documentation/</x:v>
      </x:c>
      <x:c r="AA534" s="14" t="str">
        <x:v>http://127.0.0.1:8788/reference-5f0b4adadcd054.html</x:v>
      </x:c>
      <x:c r="AB534" s="14" t="str">
        <x:v>http://127.0.0.1:8788/fiche-194.html</x:v>
      </x:c>
      <x:c r="AC534" s="7" t="str">
        <x:v>Obtenir la version, la configuration, les modes, les mesures et les informations réglementaires.</x:v>
      </x:c>
      <x:c r="AD534" s="7"/>
      <x:c r="AE534" s="7" t="str"/>
    </x:row>
    <x:row r="535" ht="54" customHeight="1">
      <x:c r="A535" s="7" t="str">
        <x:v>R303-0001</x:v>
      </x:c>
      <x:c r="B535" s="7" t="str">
        <x:v>ROZOH</x:v>
      </x:c>
      <x:c r="C535" s="7" t="str">
        <x:v>ROZOH</x:v>
      </x:c>
      <x:c r="D535" s="7" t="str">
        <x:v>Claviers et lecteurs · Références regroupées</x:v>
      </x:c>
      <x:c r="E535" s="7" t="str">
        <x:v>Composant électronique ou sensible</x:v>
      </x:c>
      <x:c r="F535" s="7" t="str">
        <x:v>Composant à évaluer dans l’ensemble</x:v>
      </x:c>
      <x:c r="G535" s="7" t="str">
        <x:v>À vérifier</x:v>
      </x:c>
      <x:c r="H535" s="7" t="str"/>
      <x:c r="I535" s="7" t="str">
        <x:v>La fiche de ce composant ne documente pas les modes de la motorisation complète.</x:v>
      </x:c>
      <x:c r="J535" s="7" t="str"/>
      <x:c r="K535" s="15"/>
      <x:c r="L535" s="15" t="str"/>
      <x:c r="M535" s="15"/>
      <x:c r="N535" s="15"/>
      <x:c r="O535" s="15"/>
      <x:c r="P535" s="7" t="str"/>
      <x:c r="Q535" s="15"/>
      <x:c r="R535" s="7" t="str">
        <x:f>IF(AND(ISNUMBER(K535),ISNUMBER(Q535)),IF(K535&lt;=Q535,"Valeur ≤ seuil","Valeur &gt; seuil"),"")</x:f>
      </x:c>
      <x:c r="S535" s="15"/>
      <x:c r="T535" s="7" t="str">
        <x:f>IF(AND(ISNUMBER(K535),ISNUMBER(S535)),IF(K535&lt;=S535,"Valeur ≤ seuil","Valeur &gt; seuil"),"")</x:f>
      </x:c>
      <x:c r="U535" s="7"/>
      <x:c r="V535" s="7" t="str"/>
      <x:c r="W535" s="14" t="str"/>
      <x:c r="X535" s="7" t="str"/>
      <x:c r="Y535" s="13" t="d">
        <x:v>2026-10-25T12:00:00.000Z</x:v>
      </x:c>
      <x:c r="Z535" s="14" t="str">
        <x:v>https://www.rozoh.fr/notre-documentation/</x:v>
      </x:c>
      <x:c r="AA535" s="14" t="str">
        <x:v>http://127.0.0.1:8788/reference-f3f6198fb34e40.html</x:v>
      </x:c>
      <x:c r="AB535" s="14" t="str">
        <x:v>http://127.0.0.1:8788/fiche-194.html</x:v>
      </x:c>
      <x:c r="AC535" s="7" t="str">
        <x:v>Obtenir la version, la configuration, les modes, les mesures et les informations réglementaires.</x:v>
      </x:c>
      <x:c r="AD535" s="7"/>
      <x:c r="AE535" s="7" t="str"/>
    </x:row>
    <x:row r="536" ht="54" customHeight="1">
      <x:c r="A536" s="7" t="str">
        <x:v>R101-0006</x:v>
      </x:c>
      <x:c r="B536" s="7" t="str">
        <x:v>ROZOH</x:v>
      </x:c>
      <x:c r="C536" s="7" t="str">
        <x:v>ROZOH</x:v>
      </x:c>
      <x:c r="D536" s="7" t="str">
        <x:v>Transmission, relais et identifiants</x:v>
      </x:c>
      <x:c r="E536" s="7" t="str">
        <x:v>Composant électronique ou sensible</x:v>
      </x:c>
      <x:c r="F536" s="7" t="str">
        <x:v>Composant à évaluer dans l’ensemble</x:v>
      </x:c>
      <x:c r="G536" s="7" t="str">
        <x:v>À vérifier</x:v>
      </x:c>
      <x:c r="H536" s="7" t="str"/>
      <x:c r="I536" s="7" t="str">
        <x:v>La fiche de ce composant ne documente pas les modes de la motorisation complète.</x:v>
      </x:c>
      <x:c r="J536" s="7" t="str"/>
      <x:c r="K536" s="15"/>
      <x:c r="L536" s="15" t="str"/>
      <x:c r="M536" s="15"/>
      <x:c r="N536" s="15"/>
      <x:c r="O536" s="15"/>
      <x:c r="P536" s="7" t="str"/>
      <x:c r="Q536" s="15"/>
      <x:c r="R536" s="7" t="str">
        <x:f>IF(AND(ISNUMBER(K536),ISNUMBER(Q536)),IF(K536&lt;=Q536,"Valeur ≤ seuil","Valeur &gt; seuil"),"")</x:f>
      </x:c>
      <x:c r="S536" s="15"/>
      <x:c r="T536" s="7" t="str">
        <x:f>IF(AND(ISNUMBER(K536),ISNUMBER(S536)),IF(K536&lt;=S536,"Valeur ≤ seuil","Valeur &gt; seuil"),"")</x:f>
      </x:c>
      <x:c r="U536" s="7"/>
      <x:c r="V536" s="7" t="str"/>
      <x:c r="W536" s="14" t="str"/>
      <x:c r="X536" s="7" t="str"/>
      <x:c r="Y536" s="13" t="d">
        <x:v>2026-10-25T12:00:00.000Z</x:v>
      </x:c>
      <x:c r="Z536" s="14" t="str">
        <x:v>https://www.rozoh.fr/notre-documentation/</x:v>
      </x:c>
      <x:c r="AA536" s="14" t="str">
        <x:v>http://127.0.0.1:8788/reference-b208c5305e2320.html</x:v>
      </x:c>
      <x:c r="AB536" s="14" t="str">
        <x:v>http://127.0.0.1:8788/fiche-195.html</x:v>
      </x:c>
      <x:c r="AC536" s="7" t="str">
        <x:v>Obtenir la version, la configuration, les modes, les mesures et les informations réglementaires.</x:v>
      </x:c>
      <x:c r="AD536" s="7"/>
      <x:c r="AE536" s="7" t="str"/>
    </x:row>
    <x:row r="537" ht="54" customHeight="1">
      <x:c r="A537" s="7" t="str">
        <x:v>R101-0009 / R101-0011</x:v>
      </x:c>
      <x:c r="B537" s="7" t="str">
        <x:v>ROZOH</x:v>
      </x:c>
      <x:c r="C537" s="7" t="str">
        <x:v>ROZOH</x:v>
      </x:c>
      <x:c r="D537" s="7" t="str">
        <x:v>Transmission, relais et identifiants</x:v>
      </x:c>
      <x:c r="E537" s="7" t="str">
        <x:v>Composant électronique ou sensible</x:v>
      </x:c>
      <x:c r="F537" s="7" t="str">
        <x:v>Composant à évaluer dans l’ensemble</x:v>
      </x:c>
      <x:c r="G537" s="7" t="str">
        <x:v>À vérifier</x:v>
      </x:c>
      <x:c r="H537" s="7" t="str"/>
      <x:c r="I537" s="7" t="str">
        <x:v>La fiche de ce composant ne documente pas les modes de la motorisation complète.</x:v>
      </x:c>
      <x:c r="J537" s="7" t="str"/>
      <x:c r="K537" s="15"/>
      <x:c r="L537" s="15" t="str"/>
      <x:c r="M537" s="15"/>
      <x:c r="N537" s="15"/>
      <x:c r="O537" s="15"/>
      <x:c r="P537" s="7" t="str"/>
      <x:c r="Q537" s="15"/>
      <x:c r="R537" s="7" t="str">
        <x:f>IF(AND(ISNUMBER(K537),ISNUMBER(Q537)),IF(K537&lt;=Q537,"Valeur ≤ seuil","Valeur &gt; seuil"),"")</x:f>
      </x:c>
      <x:c r="S537" s="15"/>
      <x:c r="T537" s="7" t="str">
        <x:f>IF(AND(ISNUMBER(K537),ISNUMBER(S537)),IF(K537&lt;=S537,"Valeur ≤ seuil","Valeur &gt; seuil"),"")</x:f>
      </x:c>
      <x:c r="U537" s="7"/>
      <x:c r="V537" s="7" t="str"/>
      <x:c r="W537" s="14" t="str"/>
      <x:c r="X537" s="7" t="str"/>
      <x:c r="Y537" s="13" t="d">
        <x:v>2026-10-25T12:00:00.000Z</x:v>
      </x:c>
      <x:c r="Z537" s="14" t="str">
        <x:v>https://www.rozoh.fr/notre-documentation/</x:v>
      </x:c>
      <x:c r="AA537" s="14" t="str">
        <x:v>http://127.0.0.1:8788/reference-6ffa23c1e8db42.html</x:v>
      </x:c>
      <x:c r="AB537" s="14" t="str">
        <x:v>http://127.0.0.1:8788/fiche-195.html</x:v>
      </x:c>
      <x:c r="AC537" s="7" t="str">
        <x:v>Obtenir la version, la configuration, les modes, les mesures et les informations réglementaires.</x:v>
      </x:c>
      <x:c r="AD537" s="7"/>
      <x:c r="AE537" s="7" t="str"/>
    </x:row>
    <x:row r="538" ht="54" customHeight="1">
      <x:c r="A538" s="7" t="str">
        <x:v>R103-0001</x:v>
      </x:c>
      <x:c r="B538" s="7" t="str">
        <x:v>ROZOH</x:v>
      </x:c>
      <x:c r="C538" s="7" t="str">
        <x:v>ROZOH</x:v>
      </x:c>
      <x:c r="D538" s="7" t="str">
        <x:v>Transmission, relais et identifiants</x:v>
      </x:c>
      <x:c r="E538" s="7" t="str">
        <x:v>Composant électronique ou sensible</x:v>
      </x:c>
      <x:c r="F538" s="7" t="str">
        <x:v>Composant à évaluer dans l’ensemble</x:v>
      </x:c>
      <x:c r="G538" s="7" t="str">
        <x:v>À vérifier</x:v>
      </x:c>
      <x:c r="H538" s="7" t="str"/>
      <x:c r="I538" s="7" t="str">
        <x:v>La fiche de ce composant ne documente pas les modes de la motorisation complète.</x:v>
      </x:c>
      <x:c r="J538" s="7" t="str"/>
      <x:c r="K538" s="15"/>
      <x:c r="L538" s="15" t="str"/>
      <x:c r="M538" s="15"/>
      <x:c r="N538" s="15"/>
      <x:c r="O538" s="15"/>
      <x:c r="P538" s="7" t="str"/>
      <x:c r="Q538" s="15"/>
      <x:c r="R538" s="7" t="str">
        <x:f>IF(AND(ISNUMBER(K538),ISNUMBER(Q538)),IF(K538&lt;=Q538,"Valeur ≤ seuil","Valeur &gt; seuil"),"")</x:f>
      </x:c>
      <x:c r="S538" s="15"/>
      <x:c r="T538" s="7" t="str">
        <x:f>IF(AND(ISNUMBER(K538),ISNUMBER(S538)),IF(K538&lt;=S538,"Valeur ≤ seuil","Valeur &gt; seuil"),"")</x:f>
      </x:c>
      <x:c r="U538" s="7"/>
      <x:c r="V538" s="7" t="str"/>
      <x:c r="W538" s="14" t="str"/>
      <x:c r="X538" s="7" t="str"/>
      <x:c r="Y538" s="13" t="d">
        <x:v>2026-10-25T12:00:00.000Z</x:v>
      </x:c>
      <x:c r="Z538" s="14" t="str">
        <x:v>https://www.rozoh.fr/notre-documentation/</x:v>
      </x:c>
      <x:c r="AA538" s="14" t="str">
        <x:v>http://127.0.0.1:8788/reference-a63433f2c772e7.html</x:v>
      </x:c>
      <x:c r="AB538" s="14" t="str">
        <x:v>http://127.0.0.1:8788/fiche-195.html</x:v>
      </x:c>
      <x:c r="AC538" s="7" t="str">
        <x:v>Obtenir la version, la configuration, les modes, les mesures et les informations réglementaires.</x:v>
      </x:c>
      <x:c r="AD538" s="7"/>
      <x:c r="AE538" s="7" t="str"/>
    </x:row>
    <x:row r="539" ht="54" customHeight="1">
      <x:c r="A539" s="7" t="str">
        <x:v>R402-0004</x:v>
      </x:c>
      <x:c r="B539" s="7" t="str">
        <x:v>ROZOH</x:v>
      </x:c>
      <x:c r="C539" s="7" t="str">
        <x:v>ROZOH</x:v>
      </x:c>
      <x:c r="D539" s="7" t="str">
        <x:v>Transmission, relais et identifiants</x:v>
      </x:c>
      <x:c r="E539" s="7" t="str">
        <x:v>Composant électronique ou sensible</x:v>
      </x:c>
      <x:c r="F539" s="7" t="str">
        <x:v>Composant à évaluer dans l’ensemble</x:v>
      </x:c>
      <x:c r="G539" s="7" t="str">
        <x:v>À vérifier</x:v>
      </x:c>
      <x:c r="H539" s="7" t="str"/>
      <x:c r="I539" s="7" t="str">
        <x:v>La fiche de ce composant ne documente pas les modes de la motorisation complète.</x:v>
      </x:c>
      <x:c r="J539" s="7" t="str"/>
      <x:c r="K539" s="15"/>
      <x:c r="L539" s="15" t="str"/>
      <x:c r="M539" s="15"/>
      <x:c r="N539" s="15"/>
      <x:c r="O539" s="15"/>
      <x:c r="P539" s="7" t="str"/>
      <x:c r="Q539" s="15"/>
      <x:c r="R539" s="7" t="str">
        <x:f>IF(AND(ISNUMBER(K539),ISNUMBER(Q539)),IF(K539&lt;=Q539,"Valeur ≤ seuil","Valeur &gt; seuil"),"")</x:f>
      </x:c>
      <x:c r="S539" s="15"/>
      <x:c r="T539" s="7" t="str">
        <x:f>IF(AND(ISNUMBER(K539),ISNUMBER(S539)),IF(K539&lt;=S539,"Valeur ≤ seuil","Valeur &gt; seuil"),"")</x:f>
      </x:c>
      <x:c r="U539" s="7"/>
      <x:c r="V539" s="7" t="str"/>
      <x:c r="W539" s="14" t="str"/>
      <x:c r="X539" s="7" t="str"/>
      <x:c r="Y539" s="13" t="d">
        <x:v>2026-10-25T12:00:00.000Z</x:v>
      </x:c>
      <x:c r="Z539" s="14" t="str">
        <x:v>https://www.rozoh.fr/notre-documentation/</x:v>
      </x:c>
      <x:c r="AA539" s="14" t="str">
        <x:v>http://127.0.0.1:8788/reference-e7fff56cb00140.html</x:v>
      </x:c>
      <x:c r="AB539" s="14" t="str">
        <x:v>http://127.0.0.1:8788/fiche-195.html</x:v>
      </x:c>
      <x:c r="AC539" s="7" t="str">
        <x:v>Obtenir la version, la configuration, les modes, les mesures et les informations réglementaires.</x:v>
      </x:c>
      <x:c r="AD539" s="7"/>
      <x:c r="AE539" s="7" t="str"/>
    </x:row>
    <x:row r="540" ht="54" customHeight="1">
      <x:c r="A540" s="7" t="str">
        <x:v>R601-0001</x:v>
      </x:c>
      <x:c r="B540" s="7" t="str">
        <x:v>ROZOH</x:v>
      </x:c>
      <x:c r="C540" s="7" t="str">
        <x:v>ROZOH</x:v>
      </x:c>
      <x:c r="D540" s="7" t="str">
        <x:v>R601-0001 · Armoire à clés communicante</x:v>
      </x:c>
      <x:c r="E540" s="7" t="str">
        <x:v>Nature à préciser</x:v>
      </x:c>
      <x:c r="F540" s="7" t="str">
        <x:v>Périmètre à confirmer</x:v>
      </x:c>
      <x:c r="G540" s="7" t="str">
        <x:v>À vérifier</x:v>
      </x:c>
      <x:c r="H540" s="7" t="str"/>
      <x:c r="I540" s="7" t="str">
        <x:v>Mode, configuration et preuves énergétiques complètes non établis pour cette référence.</x:v>
      </x:c>
      <x:c r="J540" s="7" t="str"/>
      <x:c r="K540" s="15"/>
      <x:c r="L540" s="15" t="str"/>
      <x:c r="M540" s="15"/>
      <x:c r="N540" s="15"/>
      <x:c r="O540" s="15"/>
      <x:c r="P540" s="7" t="str"/>
      <x:c r="Q540" s="15"/>
      <x:c r="R540" s="7" t="str">
        <x:f>IF(AND(ISNUMBER(K540),ISNUMBER(Q540)),IF(K540&lt;=Q540,"Valeur ≤ seuil","Valeur &gt; seuil"),"")</x:f>
      </x:c>
      <x:c r="S540" s="15"/>
      <x:c r="T540" s="7" t="str">
        <x:f>IF(AND(ISNUMBER(K540),ISNUMBER(S540)),IF(K540&lt;=S540,"Valeur ≤ seuil","Valeur &gt; seuil"),"")</x:f>
      </x:c>
      <x:c r="U540" s="7"/>
      <x:c r="V540" s="7" t="str"/>
      <x:c r="W540" s="14" t="str"/>
      <x:c r="X540" s="7" t="str"/>
      <x:c r="Y540" s="13" t="d">
        <x:v>2026-10-25T12:00:00.000Z</x:v>
      </x:c>
      <x:c r="Z540" s="14" t="str">
        <x:v>https://www.rozoh.fr/rozoh-info/</x:v>
      </x:c>
      <x:c r="AA540" s="14" t="str">
        <x:v>http://127.0.0.1:8788/reference-2e9d8c3b70c322.html</x:v>
      </x:c>
      <x:c r="AB540" s="14" t="str">
        <x:v>http://127.0.0.1:8788/fiche-196.html</x:v>
      </x:c>
      <x:c r="AC540" s="7" t="str">
        <x:v>Obtenir la version, la configuration, les modes, les mesures et les informations réglementaires.</x:v>
      </x:c>
      <x:c r="AD540" s="7"/>
      <x:c r="AE540" s="7" t="str"/>
    </x:row>
    <x:row r="541" ht="54" customHeight="1">
      <x:c r="A541" s="7" t="str">
        <x:v>ROZOH.info</x:v>
      </x:c>
      <x:c r="B541" s="7" t="str">
        <x:v>ROZOH</x:v>
      </x:c>
      <x:c r="C541" s="7" t="str">
        <x:v>ROZOH</x:v>
      </x:c>
      <x:c r="D541" s="7" t="str">
        <x:v>R601-0001 · Armoire à clés communicante</x:v>
      </x:c>
      <x:c r="E541" s="7" t="str">
        <x:v>Nature à préciser</x:v>
      </x:c>
      <x:c r="F541" s="7" t="str">
        <x:v>Périmètre à confirmer</x:v>
      </x:c>
      <x:c r="G541" s="7" t="str">
        <x:v>À vérifier</x:v>
      </x:c>
      <x:c r="H541" s="7" t="str"/>
      <x:c r="I541" s="7" t="str">
        <x:v>Mode, configuration et preuves énergétiques complètes non établis pour cette référence.</x:v>
      </x:c>
      <x:c r="J541" s="7" t="str"/>
      <x:c r="K541" s="15"/>
      <x:c r="L541" s="15" t="str"/>
      <x:c r="M541" s="15"/>
      <x:c r="N541" s="15"/>
      <x:c r="O541" s="15"/>
      <x:c r="P541" s="7" t="str"/>
      <x:c r="Q541" s="15"/>
      <x:c r="R541" s="7" t="str">
        <x:f>IF(AND(ISNUMBER(K541),ISNUMBER(Q541)),IF(K541&lt;=Q541,"Valeur ≤ seuil","Valeur &gt; seuil"),"")</x:f>
      </x:c>
      <x:c r="S541" s="15"/>
      <x:c r="T541" s="7" t="str">
        <x:f>IF(AND(ISNUMBER(K541),ISNUMBER(S541)),IF(K541&lt;=S541,"Valeur ≤ seuil","Valeur &gt; seuil"),"")</x:f>
      </x:c>
      <x:c r="U541" s="7"/>
      <x:c r="V541" s="7" t="str"/>
      <x:c r="W541" s="14" t="str"/>
      <x:c r="X541" s="7" t="str"/>
      <x:c r="Y541" s="13" t="d">
        <x:v>2026-10-25T12:00:00.000Z</x:v>
      </x:c>
      <x:c r="Z541" s="14" t="str">
        <x:v>https://www.rozoh.fr/rozoh-info/</x:v>
      </x:c>
      <x:c r="AA541" s="14" t="str">
        <x:v>http://127.0.0.1:8788/reference-643cbf0cb2874b.html</x:v>
      </x:c>
      <x:c r="AB541" s="14" t="str">
        <x:v>http://127.0.0.1:8788/fiche-196.html</x:v>
      </x:c>
      <x:c r="AC541" s="7" t="str">
        <x:v>Obtenir la version, la configuration, les modes, les mesures et les informations réglementaires.</x:v>
      </x:c>
      <x:c r="AD541" s="7"/>
      <x:c r="AE541" s="7" t="str"/>
    </x:row>
    <x:row r="542" ht="54" customHeight="1">
      <x:c r="A542" s="7" t="str">
        <x:v>KCYL-3000D-02 / KCYL-3500D-02</x:v>
      </x:c>
      <x:c r="B542" s="7" t="str">
        <x:v>Kibolt</x:v>
      </x:c>
      <x:c r="C542" s="7" t="str">
        <x:v>KIBOLT</x:v>
      </x:c>
      <x:c r="D542" s="7" t="str">
        <x:v>SMART · Clé et cylindres</x:v>
      </x:c>
      <x:c r="E542" s="7" t="str">
        <x:v>Nature à préciser</x:v>
      </x:c>
      <x:c r="F542" s="7" t="str">
        <x:v>Périmètre à confirmer</x:v>
      </x:c>
      <x:c r="G542" s="7" t="str">
        <x:v>À vérifier</x:v>
      </x:c>
      <x:c r="H542" s="7" t="str"/>
      <x:c r="I542" s="7" t="str">
        <x:v>Mode, configuration et preuves énergétiques complètes non établis pour cette référence.</x:v>
      </x:c>
      <x:c r="J542" s="7" t="str"/>
      <x:c r="K542" s="15"/>
      <x:c r="L542" s="15" t="str"/>
      <x:c r="M542" s="15"/>
      <x:c r="N542" s="15"/>
      <x:c r="O542" s="15"/>
      <x:c r="P542" s="7" t="str"/>
      <x:c r="Q542" s="15"/>
      <x:c r="R542" s="7" t="str">
        <x:f>IF(AND(ISNUMBER(K542),ISNUMBER(Q542)),IF(K542&lt;=Q542,"Valeur ≤ seuil","Valeur &gt; seuil"),"")</x:f>
      </x:c>
      <x:c r="S542" s="15"/>
      <x:c r="T542" s="7" t="str">
        <x:f>IF(AND(ISNUMBER(K542),ISNUMBER(S542)),IF(K542&lt;=S542,"Valeur ≤ seuil","Valeur &gt; seuil"),"")</x:f>
      </x:c>
      <x:c r="U542" s="7"/>
      <x:c r="V542" s="7" t="str"/>
      <x:c r="W542" s="14" t="str"/>
      <x:c r="X542" s="7" t="str"/>
      <x:c r="Y542" s="13" t="d">
        <x:v>2026-10-25T12:00:00.000Z</x:v>
      </x:c>
      <x:c r="Z542" s="14" t="str">
        <x:v>https://www.kibolt.fr/produits/kismart/</x:v>
      </x:c>
      <x:c r="AA542" s="14" t="str">
        <x:v>http://127.0.0.1:8788/reference-22853940d0fb69.html</x:v>
      </x:c>
      <x:c r="AB542" s="14" t="str">
        <x:v>http://127.0.0.1:8788/fiche-197.html</x:v>
      </x:c>
      <x:c r="AC542" s="7" t="str">
        <x:v>Obtenir la version, la configuration, les modes, les mesures et les informations réglementaires.</x:v>
      </x:c>
      <x:c r="AD542" s="7"/>
      <x:c r="AE542" s="7" t="str"/>
    </x:row>
    <x:row r="543" ht="54" customHeight="1">
      <x:c r="A543" s="7" t="str">
        <x:v>KCYL-4000D-02 / KCYL-4500D-02</x:v>
      </x:c>
      <x:c r="B543" s="7" t="str">
        <x:v>Kibolt</x:v>
      </x:c>
      <x:c r="C543" s="7" t="str">
        <x:v>KIBOLT</x:v>
      </x:c>
      <x:c r="D543" s="7" t="str">
        <x:v>SMART · Clé et cylindres</x:v>
      </x:c>
      <x:c r="E543" s="7" t="str">
        <x:v>Nature à préciser</x:v>
      </x:c>
      <x:c r="F543" s="7" t="str">
        <x:v>Périmètre à confirmer</x:v>
      </x:c>
      <x:c r="G543" s="7" t="str">
        <x:v>À vérifier</x:v>
      </x:c>
      <x:c r="H543" s="7" t="str"/>
      <x:c r="I543" s="7" t="str">
        <x:v>Mode, configuration et preuves énergétiques complètes non établis pour cette référence.</x:v>
      </x:c>
      <x:c r="J543" s="7" t="str"/>
      <x:c r="K543" s="15"/>
      <x:c r="L543" s="15" t="str"/>
      <x:c r="M543" s="15"/>
      <x:c r="N543" s="15"/>
      <x:c r="O543" s="15"/>
      <x:c r="P543" s="7" t="str"/>
      <x:c r="Q543" s="15"/>
      <x:c r="R543" s="7" t="str">
        <x:f>IF(AND(ISNUMBER(K543),ISNUMBER(Q543)),IF(K543&lt;=Q543,"Valeur ≤ seuil","Valeur &gt; seuil"),"")</x:f>
      </x:c>
      <x:c r="S543" s="15"/>
      <x:c r="T543" s="7" t="str">
        <x:f>IF(AND(ISNUMBER(K543),ISNUMBER(S543)),IF(K543&lt;=S543,"Valeur ≤ seuil","Valeur &gt; seuil"),"")</x:f>
      </x:c>
      <x:c r="U543" s="7"/>
      <x:c r="V543" s="7" t="str"/>
      <x:c r="W543" s="14" t="str"/>
      <x:c r="X543" s="7" t="str"/>
      <x:c r="Y543" s="13" t="d">
        <x:v>2026-10-25T12:00:00.000Z</x:v>
      </x:c>
      <x:c r="Z543" s="14" t="str">
        <x:v>https://www.kibolt.fr/produits/kismart/</x:v>
      </x:c>
      <x:c r="AA543" s="14" t="str">
        <x:v>http://127.0.0.1:8788/reference-96b50ffac1e4af.html</x:v>
      </x:c>
      <x:c r="AB543" s="14" t="str">
        <x:v>http://127.0.0.1:8788/fiche-197.html</x:v>
      </x:c>
      <x:c r="AC543" s="7" t="str">
        <x:v>Obtenir la version, la configuration, les modes, les mesures et les informations réglementaires.</x:v>
      </x:c>
      <x:c r="AD543" s="7"/>
      <x:c r="AE543" s="7" t="str"/>
    </x:row>
    <x:row r="544" ht="54" customHeight="1">
      <x:c r="A544" s="7" t="str">
        <x:v>KIBOLT SMART</x:v>
      </x:c>
      <x:c r="B544" s="7" t="str">
        <x:v>Kibolt</x:v>
      </x:c>
      <x:c r="C544" s="7" t="str">
        <x:v>KIBOLT</x:v>
      </x:c>
      <x:c r="D544" s="7" t="str">
        <x:v>SMART · Clé et cylindres</x:v>
      </x:c>
      <x:c r="E544" s="7" t="str">
        <x:v>Nature à préciser</x:v>
      </x:c>
      <x:c r="F544" s="7" t="str">
        <x:v>Périmètre à confirmer</x:v>
      </x:c>
      <x:c r="G544" s="7" t="str">
        <x:v>À vérifier</x:v>
      </x:c>
      <x:c r="H544" s="7" t="str"/>
      <x:c r="I544" s="7" t="str">
        <x:v>Mode, configuration et preuves énergétiques complètes non établis pour cette référence.</x:v>
      </x:c>
      <x:c r="J544" s="7" t="str"/>
      <x:c r="K544" s="15"/>
      <x:c r="L544" s="15" t="str"/>
      <x:c r="M544" s="15"/>
      <x:c r="N544" s="15"/>
      <x:c r="O544" s="15"/>
      <x:c r="P544" s="7" t="str"/>
      <x:c r="Q544" s="15"/>
      <x:c r="R544" s="7" t="str">
        <x:f>IF(AND(ISNUMBER(K544),ISNUMBER(Q544)),IF(K544&lt;=Q544,"Valeur ≤ seuil","Valeur &gt; seuil"),"")</x:f>
      </x:c>
      <x:c r="S544" s="15"/>
      <x:c r="T544" s="7" t="str">
        <x:f>IF(AND(ISNUMBER(K544),ISNUMBER(S544)),IF(K544&lt;=S544,"Valeur ≤ seuil","Valeur &gt; seuil"),"")</x:f>
      </x:c>
      <x:c r="U544" s="7"/>
      <x:c r="V544" s="7" t="str"/>
      <x:c r="W544" s="14" t="str"/>
      <x:c r="X544" s="7" t="str"/>
      <x:c r="Y544" s="13" t="d">
        <x:v>2026-10-25T12:00:00.000Z</x:v>
      </x:c>
      <x:c r="Z544" s="14" t="str">
        <x:v>https://www.kibolt.fr/produits/kismart/</x:v>
      </x:c>
      <x:c r="AA544" s="14" t="str">
        <x:v>http://127.0.0.1:8788/reference-bf0d01a15994af.html</x:v>
      </x:c>
      <x:c r="AB544" s="14" t="str">
        <x:v>http://127.0.0.1:8788/fiche-197.html</x:v>
      </x:c>
      <x:c r="AC544" s="7" t="str">
        <x:v>Obtenir la version, la configuration, les modes, les mesures et les informations réglementaires.</x:v>
      </x:c>
      <x:c r="AD544" s="7"/>
      <x:c r="AE544" s="7" t="str"/>
    </x:row>
    <x:row r="545" ht="54" customHeight="1">
      <x:c r="A545" s="7" t="str">
        <x:v>Badge / clé / smartphone</x:v>
      </x:c>
      <x:c r="B545" s="7" t="str">
        <x:v>Kibolt</x:v>
      </x:c>
      <x:c r="C545" s="7" t="str">
        <x:v>KIBOLT</x:v>
      </x:c>
      <x:c r="D545" s="7" t="str">
        <x:v>HOME · Serrure connectée multipoints</x:v>
      </x:c>
      <x:c r="E545" s="7" t="str">
        <x:v>Nature à préciser</x:v>
      </x:c>
      <x:c r="F545" s="7" t="str">
        <x:v>Périmètre à confirmer</x:v>
      </x:c>
      <x:c r="G545" s="7" t="str">
        <x:v>À vérifier</x:v>
      </x:c>
      <x:c r="H545" s="7" t="str"/>
      <x:c r="I545" s="7" t="str">
        <x:v>Mode, configuration et preuves énergétiques complètes non établis pour cette référence.</x:v>
      </x:c>
      <x:c r="J545" s="7" t="str"/>
      <x:c r="K545" s="15"/>
      <x:c r="L545" s="15" t="str"/>
      <x:c r="M545" s="15"/>
      <x:c r="N545" s="15"/>
      <x:c r="O545" s="15"/>
      <x:c r="P545" s="7" t="str"/>
      <x:c r="Q545" s="15"/>
      <x:c r="R545" s="7" t="str">
        <x:f>IF(AND(ISNUMBER(K545),ISNUMBER(Q545)),IF(K545&lt;=Q545,"Valeur ≤ seuil","Valeur &gt; seuil"),"")</x:f>
      </x:c>
      <x:c r="S545" s="15"/>
      <x:c r="T545" s="7" t="str">
        <x:f>IF(AND(ISNUMBER(K545),ISNUMBER(S545)),IF(K545&lt;=S545,"Valeur ≤ seuil","Valeur &gt; seuil"),"")</x:f>
      </x:c>
      <x:c r="U545" s="7"/>
      <x:c r="V545" s="7" t="str"/>
      <x:c r="W545" s="14" t="str"/>
      <x:c r="X545" s="7" t="str"/>
      <x:c r="Y545" s="13" t="d">
        <x:v>2026-10-25T12:00:00.000Z</x:v>
      </x:c>
      <x:c r="Z545" s="14" t="str">
        <x:v>https://www.kibolt.fr/content/uploads/2024/05/Fiche-technique-KIBOLT-HOME_HD.pdf#page=1</x:v>
      </x:c>
      <x:c r="AA545" s="14" t="str">
        <x:v>http://127.0.0.1:8788/reference-9996dafb66bce9.html</x:v>
      </x:c>
      <x:c r="AB545" s="14" t="str">
        <x:v>http://127.0.0.1:8788/fiche-198.html</x:v>
      </x:c>
      <x:c r="AC545" s="7" t="str">
        <x:v>Obtenir la version, la configuration, les modes, les mesures et les informations réglementaires.</x:v>
      </x:c>
      <x:c r="AD545" s="7"/>
      <x:c r="AE545" s="7" t="str"/>
    </x:row>
    <x:row r="546" ht="54" customHeight="1">
      <x:c r="A546" s="7" t="str">
        <x:v>KIBOLT HOME</x:v>
      </x:c>
      <x:c r="B546" s="7" t="str">
        <x:v>Kibolt</x:v>
      </x:c>
      <x:c r="C546" s="7" t="str">
        <x:v>KIBOLT</x:v>
      </x:c>
      <x:c r="D546" s="7" t="str">
        <x:v>HOME · Serrure connectée multipoints</x:v>
      </x:c>
      <x:c r="E546" s="7" t="str">
        <x:v>Nature à préciser</x:v>
      </x:c>
      <x:c r="F546" s="7" t="str">
        <x:v>Périmètre à confirmer</x:v>
      </x:c>
      <x:c r="G546" s="7" t="str">
        <x:v>À vérifier</x:v>
      </x:c>
      <x:c r="H546" s="7" t="str"/>
      <x:c r="I546" s="7" t="str">
        <x:v>Mode, configuration et preuves énergétiques complètes non établis pour cette référence.</x:v>
      </x:c>
      <x:c r="J546" s="7" t="str"/>
      <x:c r="K546" s="15"/>
      <x:c r="L546" s="15" t="str"/>
      <x:c r="M546" s="15"/>
      <x:c r="N546" s="15"/>
      <x:c r="O546" s="15"/>
      <x:c r="P546" s="7" t="str"/>
      <x:c r="Q546" s="15"/>
      <x:c r="R546" s="7" t="str">
        <x:f>IF(AND(ISNUMBER(K546),ISNUMBER(Q546)),IF(K546&lt;=Q546,"Valeur ≤ seuil","Valeur &gt; seuil"),"")</x:f>
      </x:c>
      <x:c r="S546" s="15"/>
      <x:c r="T546" s="7" t="str">
        <x:f>IF(AND(ISNUMBER(K546),ISNUMBER(S546)),IF(K546&lt;=S546,"Valeur ≤ seuil","Valeur &gt; seuil"),"")</x:f>
      </x:c>
      <x:c r="U546" s="7"/>
      <x:c r="V546" s="7" t="str"/>
      <x:c r="W546" s="14" t="str"/>
      <x:c r="X546" s="7" t="str"/>
      <x:c r="Y546" s="13" t="d">
        <x:v>2026-10-25T12:00:00.000Z</x:v>
      </x:c>
      <x:c r="Z546" s="14" t="str">
        <x:v>https://www.kibolt.fr/content/uploads/2024/05/Fiche-technique-KIBOLT-HOME_HD.pdf#page=1</x:v>
      </x:c>
      <x:c r="AA546" s="14" t="str">
        <x:v>http://127.0.0.1:8788/reference-fb59cf9e99df1b.html</x:v>
      </x:c>
      <x:c r="AB546" s="14" t="str">
        <x:v>http://127.0.0.1:8788/fiche-198.html</x:v>
      </x:c>
      <x:c r="AC546" s="7" t="str">
        <x:v>Obtenir la version, la configuration, les modes, les mesures et les informations réglementaires.</x:v>
      </x:c>
      <x:c r="AD546" s="7"/>
      <x:c r="AE546" s="7" t="str"/>
    </x:row>
    <x:row r="547" ht="54" customHeight="1">
      <x:c r="A547" s="7" t="str">
        <x:v>Porte 40 à 60 mm</x:v>
      </x:c>
      <x:c r="B547" s="7" t="str">
        <x:v>Kibolt</x:v>
      </x:c>
      <x:c r="C547" s="7" t="str">
        <x:v>KIBOLT</x:v>
      </x:c>
      <x:c r="D547" s="7" t="str">
        <x:v>HOME · Serrure connectée multipoints</x:v>
      </x:c>
      <x:c r="E547" s="7" t="str">
        <x:v>Nature à préciser</x:v>
      </x:c>
      <x:c r="F547" s="7" t="str">
        <x:v>Périmètre à confirmer</x:v>
      </x:c>
      <x:c r="G547" s="7" t="str">
        <x:v>À vérifier</x:v>
      </x:c>
      <x:c r="H547" s="7" t="str"/>
      <x:c r="I547" s="7" t="str">
        <x:v>Mode, configuration et preuves énergétiques complètes non établis pour cette référence.</x:v>
      </x:c>
      <x:c r="J547" s="7" t="str"/>
      <x:c r="K547" s="15"/>
      <x:c r="L547" s="15" t="str"/>
      <x:c r="M547" s="15"/>
      <x:c r="N547" s="15"/>
      <x:c r="O547" s="15"/>
      <x:c r="P547" s="7" t="str"/>
      <x:c r="Q547" s="15"/>
      <x:c r="R547" s="7" t="str">
        <x:f>IF(AND(ISNUMBER(K547),ISNUMBER(Q547)),IF(K547&lt;=Q547,"Valeur ≤ seuil","Valeur &gt; seuil"),"")</x:f>
      </x:c>
      <x:c r="S547" s="15"/>
      <x:c r="T547" s="7" t="str">
        <x:f>IF(AND(ISNUMBER(K547),ISNUMBER(S547)),IF(K547&lt;=S547,"Valeur ≤ seuil","Valeur &gt; seuil"),"")</x:f>
      </x:c>
      <x:c r="U547" s="7"/>
      <x:c r="V547" s="7" t="str"/>
      <x:c r="W547" s="14" t="str"/>
      <x:c r="X547" s="7" t="str"/>
      <x:c r="Y547" s="13" t="d">
        <x:v>2026-10-25T12:00:00.000Z</x:v>
      </x:c>
      <x:c r="Z547" s="14" t="str">
        <x:v>https://www.kibolt.fr/content/uploads/2024/05/Fiche-technique-KIBOLT-HOME_HD.pdf#page=1</x:v>
      </x:c>
      <x:c r="AA547" s="14" t="str">
        <x:v>http://127.0.0.1:8788/reference-a042e33962e7dd.html</x:v>
      </x:c>
      <x:c r="AB547" s="14" t="str">
        <x:v>http://127.0.0.1:8788/fiche-198.html</x:v>
      </x:c>
      <x:c r="AC547" s="7" t="str">
        <x:v>Obtenir la version, la configuration, les modes, les mesures et les informations réglementaires.</x:v>
      </x:c>
      <x:c r="AD547" s="7"/>
      <x:c r="AE547" s="7" t="str"/>
    </x:row>
    <x:row r="548" ht="54" customHeight="1">
      <x:c r="A548" s="7" t="str">
        <x:v>Clés et droits</x:v>
      </x:c>
      <x:c r="B548" s="7" t="str">
        <x:v>Kibolt</x:v>
      </x:c>
      <x:c r="C548" s="7" t="str">
        <x:v>KIBOLT</x:v>
      </x:c>
      <x:c r="D548" s="7" t="str">
        <x:v>Organigramme · Préparer les accès techniques</x:v>
      </x:c>
      <x:c r="E548" s="7" t="str">
        <x:v>Nature à préciser</x:v>
      </x:c>
      <x:c r="F548" s="7" t="str">
        <x:v>Périmètre à confirmer</x:v>
      </x:c>
      <x:c r="G548" s="7" t="str">
        <x:v>À vérifier</x:v>
      </x:c>
      <x:c r="H548" s="7" t="str"/>
      <x:c r="I548" s="7" t="str">
        <x:v>Mode, configuration et preuves énergétiques complètes non établis pour cette référence.</x:v>
      </x:c>
      <x:c r="J548" s="7" t="str"/>
      <x:c r="K548" s="15"/>
      <x:c r="L548" s="15" t="str"/>
      <x:c r="M548" s="15"/>
      <x:c r="N548" s="15"/>
      <x:c r="O548" s="15"/>
      <x:c r="P548" s="7" t="str"/>
      <x:c r="Q548" s="15"/>
      <x:c r="R548" s="7" t="str">
        <x:f>IF(AND(ISNUMBER(K548),ISNUMBER(Q548)),IF(K548&lt;=Q548,"Valeur ≤ seuil","Valeur &gt; seuil"),"")</x:f>
      </x:c>
      <x:c r="S548" s="15"/>
      <x:c r="T548" s="7" t="str">
        <x:f>IF(AND(ISNUMBER(K548),ISNUMBER(S548)),IF(K548&lt;=S548,"Valeur ≤ seuil","Valeur &gt; seuil"),"")</x:f>
      </x:c>
      <x:c r="U548" s="7"/>
      <x:c r="V548" s="7" t="str"/>
      <x:c r="W548" s="14" t="str"/>
      <x:c r="X548" s="7" t="str"/>
      <x:c r="Y548" s="13" t="d">
        <x:v>2026-10-25T12:00:00.000Z</x:v>
      </x:c>
      <x:c r="Z548" s="14" t="str">
        <x:v>https://www.kibolt.fr/</x:v>
      </x:c>
      <x:c r="AA548" s="14" t="str">
        <x:v>http://127.0.0.1:8788/reference-3eeebe700a6c5a.html</x:v>
      </x:c>
      <x:c r="AB548" s="14" t="str">
        <x:v>http://127.0.0.1:8788/fiche-199.html</x:v>
      </x:c>
      <x:c r="AC548" s="7" t="str">
        <x:v>Obtenir la version, la configuration, les modes, les mesures et les informations réglementaires.</x:v>
      </x:c>
      <x:c r="AD548" s="7"/>
      <x:c r="AE548" s="7" t="str"/>
    </x:row>
    <x:row r="549" ht="54" customHeight="1">
      <x:c r="A549" s="7" t="str">
        <x:v>Cylindre double entrée</x:v>
      </x:c>
      <x:c r="B549" s="7" t="str">
        <x:v>Kibolt</x:v>
      </x:c>
      <x:c r="C549" s="7" t="str">
        <x:v>KIBOLT</x:v>
      </x:c>
      <x:c r="D549" s="7" t="str">
        <x:v>Organigramme · Préparer les accès techniques</x:v>
      </x:c>
      <x:c r="E549" s="7" t="str">
        <x:v>Nature à préciser</x:v>
      </x:c>
      <x:c r="F549" s="7" t="str">
        <x:v>Périmètre à confirmer</x:v>
      </x:c>
      <x:c r="G549" s="7" t="str">
        <x:v>À vérifier</x:v>
      </x:c>
      <x:c r="H549" s="7" t="str"/>
      <x:c r="I549" s="7" t="str">
        <x:v>Mode, configuration et preuves énergétiques complètes non établis pour cette référence.</x:v>
      </x:c>
      <x:c r="J549" s="7" t="str"/>
      <x:c r="K549" s="15"/>
      <x:c r="L549" s="15" t="str"/>
      <x:c r="M549" s="15"/>
      <x:c r="N549" s="15"/>
      <x:c r="O549" s="15"/>
      <x:c r="P549" s="7" t="str"/>
      <x:c r="Q549" s="15"/>
      <x:c r="R549" s="7" t="str">
        <x:f>IF(AND(ISNUMBER(K549),ISNUMBER(Q549)),IF(K549&lt;=Q549,"Valeur ≤ seuil","Valeur &gt; seuil"),"")</x:f>
      </x:c>
      <x:c r="S549" s="15"/>
      <x:c r="T549" s="7" t="str">
        <x:f>IF(AND(ISNUMBER(K549),ISNUMBER(S549)),IF(K549&lt;=S549,"Valeur ≤ seuil","Valeur &gt; seuil"),"")</x:f>
      </x:c>
      <x:c r="U549" s="7"/>
      <x:c r="V549" s="7" t="str"/>
      <x:c r="W549" s="14" t="str"/>
      <x:c r="X549" s="7" t="str"/>
      <x:c r="Y549" s="13" t="d">
        <x:v>2026-10-25T12:00:00.000Z</x:v>
      </x:c>
      <x:c r="Z549" s="14" t="str">
        <x:v>https://www.kibolt.fr/</x:v>
      </x:c>
      <x:c r="AA549" s="14" t="str">
        <x:v>http://127.0.0.1:8788/reference-48d392fa97c52d.html</x:v>
      </x:c>
      <x:c r="AB549" s="14" t="str">
        <x:v>http://127.0.0.1:8788/fiche-199.html</x:v>
      </x:c>
      <x:c r="AC549" s="7" t="str">
        <x:v>Obtenir la version, la configuration, les modes, les mesures et les informations réglementaires.</x:v>
      </x:c>
      <x:c r="AD549" s="7"/>
      <x:c r="AE549" s="7" t="str"/>
    </x:row>
    <x:row r="550" ht="54" customHeight="1">
      <x:c r="A550" s="7" t="str">
        <x:v>Demi-cylindre</x:v>
      </x:c>
      <x:c r="B550" s="7" t="str">
        <x:v>Kibolt</x:v>
      </x:c>
      <x:c r="C550" s="7" t="str">
        <x:v>KIBOLT</x:v>
      </x:c>
      <x:c r="D550" s="7" t="str">
        <x:v>Organigramme · Préparer les accès techniques</x:v>
      </x:c>
      <x:c r="E550" s="7" t="str">
        <x:v>Nature à préciser</x:v>
      </x:c>
      <x:c r="F550" s="7" t="str">
        <x:v>Périmètre à confirmer</x:v>
      </x:c>
      <x:c r="G550" s="7" t="str">
        <x:v>À vérifier</x:v>
      </x:c>
      <x:c r="H550" s="7" t="str"/>
      <x:c r="I550" s="7" t="str">
        <x:v>Mode, configuration et preuves énergétiques complètes non établis pour cette référence.</x:v>
      </x:c>
      <x:c r="J550" s="7" t="str"/>
      <x:c r="K550" s="15"/>
      <x:c r="L550" s="15" t="str"/>
      <x:c r="M550" s="15"/>
      <x:c r="N550" s="15"/>
      <x:c r="O550" s="15"/>
      <x:c r="P550" s="7" t="str"/>
      <x:c r="Q550" s="15"/>
      <x:c r="R550" s="7" t="str">
        <x:f>IF(AND(ISNUMBER(K550),ISNUMBER(Q550)),IF(K550&lt;=Q550,"Valeur ≤ seuil","Valeur &gt; seuil"),"")</x:f>
      </x:c>
      <x:c r="S550" s="15"/>
      <x:c r="T550" s="7" t="str">
        <x:f>IF(AND(ISNUMBER(K550),ISNUMBER(S550)),IF(K550&lt;=S550,"Valeur ≤ seuil","Valeur &gt; seuil"),"")</x:f>
      </x:c>
      <x:c r="U550" s="7"/>
      <x:c r="V550" s="7" t="str"/>
      <x:c r="W550" s="14" t="str"/>
      <x:c r="X550" s="7" t="str"/>
      <x:c r="Y550" s="13" t="d">
        <x:v>2026-10-25T12:00:00.000Z</x:v>
      </x:c>
      <x:c r="Z550" s="14" t="str">
        <x:v>https://www.kibolt.fr/</x:v>
      </x:c>
      <x:c r="AA550" s="14" t="str">
        <x:v>http://127.0.0.1:8788/reference-7f288610a48906.html</x:v>
      </x:c>
      <x:c r="AB550" s="14" t="str">
        <x:v>http://127.0.0.1:8788/fiche-199.html</x:v>
      </x:c>
      <x:c r="AC550" s="7" t="str">
        <x:v>Obtenir la version, la configuration, les modes, les mesures et les informations réglementaires.</x:v>
      </x:c>
      <x:c r="AD550" s="7"/>
      <x:c r="AE550" s="7" t="str"/>
    </x:row>
    <x:row r="551" ht="54" customHeight="1">
      <x:c r="A551" s="7" t="str">
        <x:v>SC131 / SE24</x:v>
      </x:c>
      <x:c r="B551" s="7" t="str">
        <x:v>GIBIDI</x:v>
      </x:c>
      <x:c r="C551" s="7" t="str">
        <x:v>GIBIDI</x:v>
      </x:c>
      <x:c r="D551" s="7" t="str">
        <x:v>SL530 et SL544 · Coulissants compacts</x:v>
      </x:c>
      <x:c r="E551" s="7" t="str">
        <x:v>Nature à préciser</x:v>
      </x:c>
      <x:c r="F551" s="7" t="str">
        <x:v>Périmètre à confirmer</x:v>
      </x:c>
      <x:c r="G551" s="7" t="str">
        <x:v>À vérifier</x:v>
      </x:c>
      <x:c r="H551" s="7" t="str"/>
      <x:c r="I551" s="7" t="str">
        <x:v>Mode, configuration et preuves énergétiques complètes non établis pour cette référence.</x:v>
      </x:c>
      <x:c r="J551" s="7" t="str"/>
      <x:c r="K551" s="15"/>
      <x:c r="L551" s="15" t="str"/>
      <x:c r="M551" s="15"/>
      <x:c r="N551" s="15"/>
      <x:c r="O551" s="15"/>
      <x:c r="P551" s="7" t="str"/>
      <x:c r="Q551" s="15"/>
      <x:c r="R551" s="7" t="str">
        <x:f>IF(AND(ISNUMBER(K551),ISNUMBER(Q551)),IF(K551&lt;=Q551,"Valeur ≤ seuil","Valeur &gt; seuil"),"")</x:f>
      </x:c>
      <x:c r="S551" s="15"/>
      <x:c r="T551" s="7" t="str">
        <x:f>IF(AND(ISNUMBER(K551),ISNUMBER(S551)),IF(K551&lt;=S551,"Valeur ≤ seuil","Valeur &gt; seuil"),"")</x:f>
      </x:c>
      <x:c r="U551" s="7"/>
      <x:c r="V551" s="7" t="str"/>
      <x:c r="W551" s="14" t="str"/>
      <x:c r="X551" s="7" t="str"/>
      <x:c r="Y551" s="13" t="d">
        <x:v>2026-10-25T12:00:00.000Z</x:v>
      </x:c>
      <x:c r="Z551" s="14" t="str"/>
      <x:c r="AA551" s="14" t="str">
        <x:v>http://127.0.0.1:8788/reference-20649a0783a5cb.html</x:v>
      </x:c>
      <x:c r="AB551" s="14" t="str">
        <x:v>http://127.0.0.1:8788/fiche-200.html</x:v>
      </x:c>
      <x:c r="AC551" s="7" t="str">
        <x:v>Obtenir la version, la configuration, les modes, les mesures et les informations réglementaires.</x:v>
      </x:c>
      <x:c r="AD551" s="7"/>
      <x:c r="AE551" s="7" t="str"/>
    </x:row>
    <x:row r="552" ht="54" customHeight="1">
      <x:c r="A552" s="7" t="str">
        <x:v>SL530</x:v>
      </x:c>
      <x:c r="B552" s="7" t="str">
        <x:v>GIBIDI</x:v>
      </x:c>
      <x:c r="C552" s="7" t="str">
        <x:v>GIBIDI</x:v>
      </x:c>
      <x:c r="D552" s="7" t="str">
        <x:v>SL530 et SL544 · Coulissants compacts</x:v>
      </x:c>
      <x:c r="E552" s="7" t="str">
        <x:v>Nature à préciser</x:v>
      </x:c>
      <x:c r="F552" s="7" t="str">
        <x:v>Périmètre à confirmer</x:v>
      </x:c>
      <x:c r="G552" s="7" t="str">
        <x:v>À vérifier</x:v>
      </x:c>
      <x:c r="H552" s="7" t="str"/>
      <x:c r="I552" s="7" t="str">
        <x:v>Mode, configuration et preuves énergétiques complètes non établis pour cette référence.</x:v>
      </x:c>
      <x:c r="J552" s="7" t="str"/>
      <x:c r="K552" s="15"/>
      <x:c r="L552" s="15" t="str"/>
      <x:c r="M552" s="15"/>
      <x:c r="N552" s="15"/>
      <x:c r="O552" s="15"/>
      <x:c r="P552" s="7" t="str"/>
      <x:c r="Q552" s="15"/>
      <x:c r="R552" s="7" t="str">
        <x:f>IF(AND(ISNUMBER(K552),ISNUMBER(Q552)),IF(K552&lt;=Q552,"Valeur ≤ seuil","Valeur &gt; seuil"),"")</x:f>
      </x:c>
      <x:c r="S552" s="15"/>
      <x:c r="T552" s="7" t="str">
        <x:f>IF(AND(ISNUMBER(K552),ISNUMBER(S552)),IF(K552&lt;=S552,"Valeur ≤ seuil","Valeur &gt; seuil"),"")</x:f>
      </x:c>
      <x:c r="U552" s="7"/>
      <x:c r="V552" s="7" t="str"/>
      <x:c r="W552" s="14" t="str"/>
      <x:c r="X552" s="7" t="str"/>
      <x:c r="Y552" s="13" t="d">
        <x:v>2026-10-25T12:00:00.000Z</x:v>
      </x:c>
      <x:c r="Z552" s="14" t="str"/>
      <x:c r="AA552" s="14" t="str">
        <x:v>http://127.0.0.1:8788/reference-ecbab4ae9d380b.html</x:v>
      </x:c>
      <x:c r="AB552" s="14" t="str">
        <x:v>http://127.0.0.1:8788/fiche-200.html</x:v>
      </x:c>
      <x:c r="AC552" s="7" t="str">
        <x:v>Obtenir la version, la configuration, les modes, les mesures et les informations réglementaires.</x:v>
      </x:c>
      <x:c r="AD552" s="7"/>
      <x:c r="AE552" s="7" t="str"/>
    </x:row>
    <x:row r="553" ht="54" customHeight="1">
      <x:c r="A553" s="7" t="str">
        <x:v>SL544</x:v>
      </x:c>
      <x:c r="B553" s="7" t="str">
        <x:v>GIBIDI</x:v>
      </x:c>
      <x:c r="C553" s="7" t="str">
        <x:v>GIBIDI</x:v>
      </x:c>
      <x:c r="D553" s="7" t="str">
        <x:v>SL530 et SL544 · Coulissants compacts</x:v>
      </x:c>
      <x:c r="E553" s="7" t="str">
        <x:v>Nature à préciser</x:v>
      </x:c>
      <x:c r="F553" s="7" t="str">
        <x:v>Périmètre à confirmer</x:v>
      </x:c>
      <x:c r="G553" s="7" t="str">
        <x:v>À vérifier</x:v>
      </x:c>
      <x:c r="H553" s="7" t="str"/>
      <x:c r="I553" s="7" t="str">
        <x:v>Mode, configuration et preuves énergétiques complètes non établis pour cette référence.</x:v>
      </x:c>
      <x:c r="J553" s="7" t="str"/>
      <x:c r="K553" s="15"/>
      <x:c r="L553" s="15" t="str"/>
      <x:c r="M553" s="15"/>
      <x:c r="N553" s="15"/>
      <x:c r="O553" s="15"/>
      <x:c r="P553" s="7" t="str"/>
      <x:c r="Q553" s="15"/>
      <x:c r="R553" s="7" t="str">
        <x:f>IF(AND(ISNUMBER(K553),ISNUMBER(Q553)),IF(K553&lt;=Q553,"Valeur ≤ seuil","Valeur &gt; seuil"),"")</x:f>
      </x:c>
      <x:c r="S553" s="15"/>
      <x:c r="T553" s="7" t="str">
        <x:f>IF(AND(ISNUMBER(K553),ISNUMBER(S553)),IF(K553&lt;=S553,"Valeur ≤ seuil","Valeur &gt; seuil"),"")</x:f>
      </x:c>
      <x:c r="U553" s="7"/>
      <x:c r="V553" s="7" t="str"/>
      <x:c r="W553" s="14" t="str"/>
      <x:c r="X553" s="7" t="str"/>
      <x:c r="Y553" s="13" t="d">
        <x:v>2026-10-25T12:00:00.000Z</x:v>
      </x:c>
      <x:c r="Z553" s="14" t="str"/>
      <x:c r="AA553" s="14" t="str">
        <x:v>http://127.0.0.1:8788/reference-f752940c25b214.html</x:v>
      </x:c>
      <x:c r="AB553" s="14" t="str">
        <x:v>http://127.0.0.1:8788/fiche-200.html</x:v>
      </x:c>
      <x:c r="AC553" s="7" t="str">
        <x:v>Obtenir la version, la configuration, les modes, les mesures et les informations réglementaires.</x:v>
      </x:c>
      <x:c r="AD553" s="7"/>
      <x:c r="AE553" s="7" t="str"/>
    </x:row>
    <x:row r="554" ht="54" customHeight="1">
      <x:c r="A554" s="7" t="str">
        <x:v>AJ92190</x:v>
      </x:c>
      <x:c r="B554" s="7" t="str">
        <x:v>GIBIDI</x:v>
      </x:c>
      <x:c r="C554" s="7" t="str">
        <x:v>GIBIDI</x:v>
      </x:c>
      <x:c r="D554" s="7" t="str">
        <x:v>PASS 800 · Gamme intermédiaire</x:v>
      </x:c>
      <x:c r="E554" s="7" t="str">
        <x:v>Nature à préciser</x:v>
      </x:c>
      <x:c r="F554" s="7" t="str">
        <x:v>Périmètre à confirmer</x:v>
      </x:c>
      <x:c r="G554" s="7" t="str">
        <x:v>À vérifier</x:v>
      </x:c>
      <x:c r="H554" s="7" t="str"/>
      <x:c r="I554" s="7" t="str">
        <x:v>Mode, configuration et preuves énergétiques complètes non établis pour cette référence.</x:v>
      </x:c>
      <x:c r="J554" s="7" t="str"/>
      <x:c r="K554" s="15"/>
      <x:c r="L554" s="15" t="str"/>
      <x:c r="M554" s="15"/>
      <x:c r="N554" s="15"/>
      <x:c r="O554" s="15"/>
      <x:c r="P554" s="7" t="str"/>
      <x:c r="Q554" s="15"/>
      <x:c r="R554" s="7" t="str">
        <x:f>IF(AND(ISNUMBER(K554),ISNUMBER(Q554)),IF(K554&lt;=Q554,"Valeur ≤ seuil","Valeur &gt; seuil"),"")</x:f>
      </x:c>
      <x:c r="S554" s="15"/>
      <x:c r="T554" s="7" t="str">
        <x:f>IF(AND(ISNUMBER(K554),ISNUMBER(S554)),IF(K554&lt;=S554,"Valeur ≤ seuil","Valeur &gt; seuil"),"")</x:f>
      </x:c>
      <x:c r="U554" s="7"/>
      <x:c r="V554" s="7" t="str"/>
      <x:c r="W554" s="14" t="str"/>
      <x:c r="X554" s="7" t="str"/>
      <x:c r="Y554" s="13" t="d">
        <x:v>2026-10-25T12:00:00.000Z</x:v>
      </x:c>
      <x:c r="Z554" s="14" t="str"/>
      <x:c r="AA554" s="14" t="str">
        <x:v>http://127.0.0.1:8788/reference-f05ef3bd6bbb26.html</x:v>
      </x:c>
      <x:c r="AB554" s="14" t="str">
        <x:v>http://127.0.0.1:8788/fiche-201.html</x:v>
      </x:c>
      <x:c r="AC554" s="7" t="str">
        <x:v>Obtenir la version, la configuration, les modes, les mesures et les informations réglementaires.</x:v>
      </x:c>
      <x:c r="AD554" s="7"/>
      <x:c r="AE554" s="7" t="str"/>
    </x:row>
    <x:row r="555" ht="54" customHeight="1">
      <x:c r="A555" s="7" t="str">
        <x:v>PASS821</x:v>
      </x:c>
      <x:c r="B555" s="7" t="str">
        <x:v>GIBIDI</x:v>
      </x:c>
      <x:c r="C555" s="7" t="str">
        <x:v>GIBIDI</x:v>
      </x:c>
      <x:c r="D555" s="7" t="str">
        <x:v>PASS 800 · Gamme intermédiaire</x:v>
      </x:c>
      <x:c r="E555" s="7" t="str">
        <x:v>Nature à préciser</x:v>
      </x:c>
      <x:c r="F555" s="7" t="str">
        <x:v>Périmètre à confirmer</x:v>
      </x:c>
      <x:c r="G555" s="7" t="str">
        <x:v>À vérifier</x:v>
      </x:c>
      <x:c r="H555" s="7" t="str"/>
      <x:c r="I555" s="7" t="str">
        <x:v>Mode, configuration et preuves énergétiques complètes non établis pour cette référence.</x:v>
      </x:c>
      <x:c r="J555" s="7" t="str"/>
      <x:c r="K555" s="15"/>
      <x:c r="L555" s="15" t="str"/>
      <x:c r="M555" s="15"/>
      <x:c r="N555" s="15"/>
      <x:c r="O555" s="15"/>
      <x:c r="P555" s="7" t="str"/>
      <x:c r="Q555" s="15"/>
      <x:c r="R555" s="7" t="str">
        <x:f>IF(AND(ISNUMBER(K555),ISNUMBER(Q555)),IF(K555&lt;=Q555,"Valeur ≤ seuil","Valeur &gt; seuil"),"")</x:f>
      </x:c>
      <x:c r="S555" s="15"/>
      <x:c r="T555" s="7" t="str">
        <x:f>IF(AND(ISNUMBER(K555),ISNUMBER(S555)),IF(K555&lt;=S555,"Valeur ≤ seuil","Valeur &gt; seuil"),"")</x:f>
      </x:c>
      <x:c r="U555" s="7"/>
      <x:c r="V555" s="7" t="str"/>
      <x:c r="W555" s="14" t="str"/>
      <x:c r="X555" s="7" t="str"/>
      <x:c r="Y555" s="13" t="d">
        <x:v>2026-10-25T12:00:00.000Z</x:v>
      </x:c>
      <x:c r="Z555" s="14" t="str"/>
      <x:c r="AA555" s="14" t="str">
        <x:v>http://127.0.0.1:8788/reference-69fc3068254dea.html</x:v>
      </x:c>
      <x:c r="AB555" s="14" t="str">
        <x:v>http://127.0.0.1:8788/fiche-201.html</x:v>
      </x:c>
      <x:c r="AC555" s="7" t="str">
        <x:v>Obtenir la version, la configuration, les modes, les mesures et les informations réglementaires.</x:v>
      </x:c>
      <x:c r="AD555" s="7"/>
      <x:c r="AE555" s="7" t="str"/>
    </x:row>
    <x:row r="556" ht="54" customHeight="1">
      <x:c r="A556" s="7" t="str">
        <x:v>PASS841E</x:v>
      </x:c>
      <x:c r="B556" s="7" t="str">
        <x:v>GIBIDI</x:v>
      </x:c>
      <x:c r="C556" s="7" t="str">
        <x:v>GIBIDI</x:v>
      </x:c>
      <x:c r="D556" s="7" t="str">
        <x:v>PASS 800 · Gamme intermédiaire</x:v>
      </x:c>
      <x:c r="E556" s="7" t="str">
        <x:v>Nature à préciser</x:v>
      </x:c>
      <x:c r="F556" s="7" t="str">
        <x:v>Périmètre à confirmer</x:v>
      </x:c>
      <x:c r="G556" s="7" t="str">
        <x:v>À vérifier</x:v>
      </x:c>
      <x:c r="H556" s="7" t="str"/>
      <x:c r="I556" s="7" t="str">
        <x:v>Mode, configuration et preuves énergétiques complètes non établis pour cette référence.</x:v>
      </x:c>
      <x:c r="J556" s="7" t="str"/>
      <x:c r="K556" s="15"/>
      <x:c r="L556" s="15" t="str"/>
      <x:c r="M556" s="15"/>
      <x:c r="N556" s="15"/>
      <x:c r="O556" s="15"/>
      <x:c r="P556" s="7" t="str"/>
      <x:c r="Q556" s="15"/>
      <x:c r="R556" s="7" t="str">
        <x:f>IF(AND(ISNUMBER(K556),ISNUMBER(Q556)),IF(K556&lt;=Q556,"Valeur ≤ seuil","Valeur &gt; seuil"),"")</x:f>
      </x:c>
      <x:c r="S556" s="15"/>
      <x:c r="T556" s="7" t="str">
        <x:f>IF(AND(ISNUMBER(K556),ISNUMBER(S556)),IF(K556&lt;=S556,"Valeur ≤ seuil","Valeur &gt; seuil"),"")</x:f>
      </x:c>
      <x:c r="U556" s="7"/>
      <x:c r="V556" s="7" t="str"/>
      <x:c r="W556" s="14" t="str"/>
      <x:c r="X556" s="7" t="str"/>
      <x:c r="Y556" s="13" t="d">
        <x:v>2026-10-25T12:00:00.000Z</x:v>
      </x:c>
      <x:c r="Z556" s="14" t="str"/>
      <x:c r="AA556" s="14" t="str">
        <x:v>http://127.0.0.1:8788/reference-8834909ccf4ce3.html</x:v>
      </x:c>
      <x:c r="AB556" s="14" t="str">
        <x:v>http://127.0.0.1:8788/fiche-201.html</x:v>
      </x:c>
      <x:c r="AC556" s="7" t="str">
        <x:v>Obtenir la version, la configuration, les modes, les mesures et les informations réglementaires.</x:v>
      </x:c>
      <x:c r="AD556" s="7"/>
      <x:c r="AE556" s="7" t="str"/>
    </x:row>
    <x:row r="557" ht="54" customHeight="1">
      <x:c r="A557" s="7" t="str">
        <x:v>PASS1200</x:v>
      </x:c>
      <x:c r="B557" s="7" t="str">
        <x:v>GIBIDI</x:v>
      </x:c>
      <x:c r="C557" s="7" t="str">
        <x:v>GIBIDI</x:v>
      </x:c>
      <x:c r="D557" s="7" t="str">
        <x:v>PASS 1200 et 1800 · Accès sollicités</x:v>
      </x:c>
      <x:c r="E557" s="7" t="str">
        <x:v>Nature à préciser</x:v>
      </x:c>
      <x:c r="F557" s="7" t="str">
        <x:v>Périmètre à confirmer</x:v>
      </x:c>
      <x:c r="G557" s="7" t="str">
        <x:v>À vérifier</x:v>
      </x:c>
      <x:c r="H557" s="7" t="str"/>
      <x:c r="I557" s="7" t="str">
        <x:v>Mode, configuration et preuves énergétiques complètes non établis pour cette référence.</x:v>
      </x:c>
      <x:c r="J557" s="7" t="str"/>
      <x:c r="K557" s="15"/>
      <x:c r="L557" s="15" t="str"/>
      <x:c r="M557" s="15"/>
      <x:c r="N557" s="15"/>
      <x:c r="O557" s="15"/>
      <x:c r="P557" s="7" t="str"/>
      <x:c r="Q557" s="15"/>
      <x:c r="R557" s="7" t="str">
        <x:f>IF(AND(ISNUMBER(K557),ISNUMBER(Q557)),IF(K557&lt;=Q557,"Valeur ≤ seuil","Valeur &gt; seuil"),"")</x:f>
      </x:c>
      <x:c r="S557" s="15"/>
      <x:c r="T557" s="7" t="str">
        <x:f>IF(AND(ISNUMBER(K557),ISNUMBER(S557)),IF(K557&lt;=S557,"Valeur ≤ seuil","Valeur &gt; seuil"),"")</x:f>
      </x:c>
      <x:c r="U557" s="7"/>
      <x:c r="V557" s="7" t="str"/>
      <x:c r="W557" s="14" t="str"/>
      <x:c r="X557" s="7" t="str"/>
      <x:c r="Y557" s="13" t="d">
        <x:v>2026-10-25T12:00:00.000Z</x:v>
      </x:c>
      <x:c r="Z557" s="14" t="str"/>
      <x:c r="AA557" s="14" t="str">
        <x:v>http://127.0.0.1:8788/reference-ce8018a842a31d.html</x:v>
      </x:c>
      <x:c r="AB557" s="14" t="str">
        <x:v>http://127.0.0.1:8788/fiche-202.html</x:v>
      </x:c>
      <x:c r="AC557" s="7" t="str">
        <x:v>Obtenir la version, la configuration, les modes, les mesures et les informations réglementaires.</x:v>
      </x:c>
      <x:c r="AD557" s="7"/>
      <x:c r="AE557" s="7" t="str"/>
    </x:row>
    <x:row r="558" ht="54" customHeight="1">
      <x:c r="A558" s="7" t="str">
        <x:v>PASS1241E / versions avec centrale</x:v>
      </x:c>
      <x:c r="B558" s="7" t="str">
        <x:v>GIBIDI</x:v>
      </x:c>
      <x:c r="C558" s="7" t="str">
        <x:v>GIBIDI</x:v>
      </x:c>
      <x:c r="D558" s="7" t="str">
        <x:v>PASS 1200 et 1800 · Accès sollicités</x:v>
      </x:c>
      <x:c r="E558" s="7" t="str">
        <x:v>Nature à préciser</x:v>
      </x:c>
      <x:c r="F558" s="7" t="str">
        <x:v>Périmètre à confirmer</x:v>
      </x:c>
      <x:c r="G558" s="7" t="str">
        <x:v>À vérifier</x:v>
      </x:c>
      <x:c r="H558" s="7" t="str"/>
      <x:c r="I558" s="7" t="str">
        <x:v>Mode, configuration et preuves énergétiques complètes non établis pour cette référence.</x:v>
      </x:c>
      <x:c r="J558" s="7" t="str"/>
      <x:c r="K558" s="15"/>
      <x:c r="L558" s="15" t="str"/>
      <x:c r="M558" s="15"/>
      <x:c r="N558" s="15"/>
      <x:c r="O558" s="15"/>
      <x:c r="P558" s="7" t="str"/>
      <x:c r="Q558" s="15"/>
      <x:c r="R558" s="7" t="str">
        <x:f>IF(AND(ISNUMBER(K558),ISNUMBER(Q558)),IF(K558&lt;=Q558,"Valeur ≤ seuil","Valeur &gt; seuil"),"")</x:f>
      </x:c>
      <x:c r="S558" s="15"/>
      <x:c r="T558" s="7" t="str">
        <x:f>IF(AND(ISNUMBER(K558),ISNUMBER(S558)),IF(K558&lt;=S558,"Valeur ≤ seuil","Valeur &gt; seuil"),"")</x:f>
      </x:c>
      <x:c r="U558" s="7"/>
      <x:c r="V558" s="7" t="str"/>
      <x:c r="W558" s="14" t="str"/>
      <x:c r="X558" s="7" t="str"/>
      <x:c r="Y558" s="13" t="d">
        <x:v>2026-10-25T12:00:00.000Z</x:v>
      </x:c>
      <x:c r="Z558" s="14" t="str"/>
      <x:c r="AA558" s="14" t="str">
        <x:v>http://127.0.0.1:8788/reference-6a072059c0d563.html</x:v>
      </x:c>
      <x:c r="AB558" s="14" t="str">
        <x:v>http://127.0.0.1:8788/fiche-202.html</x:v>
      </x:c>
      <x:c r="AC558" s="7" t="str">
        <x:v>Obtenir la version, la configuration, les modes, les mesures et les informations réglementaires.</x:v>
      </x:c>
      <x:c r="AD558" s="7"/>
      <x:c r="AE558" s="7" t="str"/>
    </x:row>
    <x:row r="559" ht="54" customHeight="1">
      <x:c r="A559" s="7" t="str">
        <x:v>PASS1800</x:v>
      </x:c>
      <x:c r="B559" s="7" t="str">
        <x:v>GIBIDI</x:v>
      </x:c>
      <x:c r="C559" s="7" t="str">
        <x:v>GIBIDI</x:v>
      </x:c>
      <x:c r="D559" s="7" t="str">
        <x:v>PASS 1200 et 1800 · Accès sollicités</x:v>
      </x:c>
      <x:c r="E559" s="7" t="str">
        <x:v>Nature à préciser</x:v>
      </x:c>
      <x:c r="F559" s="7" t="str">
        <x:v>Périmètre à confirmer</x:v>
      </x:c>
      <x:c r="G559" s="7" t="str">
        <x:v>À vérifier</x:v>
      </x:c>
      <x:c r="H559" s="7" t="str"/>
      <x:c r="I559" s="7" t="str">
        <x:v>Mode, configuration et preuves énergétiques complètes non établis pour cette référence.</x:v>
      </x:c>
      <x:c r="J559" s="7" t="str"/>
      <x:c r="K559" s="15"/>
      <x:c r="L559" s="15" t="str"/>
      <x:c r="M559" s="15"/>
      <x:c r="N559" s="15"/>
      <x:c r="O559" s="15"/>
      <x:c r="P559" s="7" t="str"/>
      <x:c r="Q559" s="15"/>
      <x:c r="R559" s="7" t="str">
        <x:f>IF(AND(ISNUMBER(K559),ISNUMBER(Q559)),IF(K559&lt;=Q559,"Valeur ≤ seuil","Valeur &gt; seuil"),"")</x:f>
      </x:c>
      <x:c r="S559" s="15"/>
      <x:c r="T559" s="7" t="str">
        <x:f>IF(AND(ISNUMBER(K559),ISNUMBER(S559)),IF(K559&lt;=S559,"Valeur ≤ seuil","Valeur &gt; seuil"),"")</x:f>
      </x:c>
      <x:c r="U559" s="7"/>
      <x:c r="V559" s="7" t="str"/>
      <x:c r="W559" s="14" t="str"/>
      <x:c r="X559" s="7" t="str"/>
      <x:c r="Y559" s="13" t="d">
        <x:v>2026-10-25T12:00:00.000Z</x:v>
      </x:c>
      <x:c r="Z559" s="14" t="str"/>
      <x:c r="AA559" s="14" t="str">
        <x:v>http://127.0.0.1:8788/reference-22996305615cb9.html</x:v>
      </x:c>
      <x:c r="AB559" s="14" t="str">
        <x:v>http://127.0.0.1:8788/fiche-202.html</x:v>
      </x:c>
      <x:c r="AC559" s="7" t="str">
        <x:v>Obtenir la version, la configuration, les modes, les mesures et les informations réglementaires.</x:v>
      </x:c>
      <x:c r="AD559" s="7"/>
      <x:c r="AE559" s="7" t="str"/>
    </x:row>
    <x:row r="560" ht="54" customHeight="1">
      <x:c r="A560" s="7" t="str">
        <x:v>Crémaillère et supports</x:v>
      </x:c>
      <x:c r="B560" s="7" t="str">
        <x:v>GIBIDI</x:v>
      </x:c>
      <x:c r="C560" s="7" t="str">
        <x:v>GIBIDI</x:v>
      </x:c>
      <x:c r="D560" s="7" t="str">
        <x:v>PASS 2500 · Coulissants lourds</x:v>
      </x:c>
      <x:c r="E560" s="7" t="str">
        <x:v>Nature à préciser</x:v>
      </x:c>
      <x:c r="F560" s="7" t="str">
        <x:v>Périmètre à confirmer</x:v>
      </x:c>
      <x:c r="G560" s="7" t="str">
        <x:v>À vérifier</x:v>
      </x:c>
      <x:c r="H560" s="7" t="str"/>
      <x:c r="I560" s="7" t="str">
        <x:v>Mode, configuration et preuves énergétiques complètes non établis pour cette référence.</x:v>
      </x:c>
      <x:c r="J560" s="7" t="str"/>
      <x:c r="K560" s="15"/>
      <x:c r="L560" s="15" t="str"/>
      <x:c r="M560" s="15"/>
      <x:c r="N560" s="15"/>
      <x:c r="O560" s="15"/>
      <x:c r="P560" s="7" t="str"/>
      <x:c r="Q560" s="15"/>
      <x:c r="R560" s="7" t="str">
        <x:f>IF(AND(ISNUMBER(K560),ISNUMBER(Q560)),IF(K560&lt;=Q560,"Valeur ≤ seuil","Valeur &gt; seuil"),"")</x:f>
      </x:c>
      <x:c r="S560" s="15"/>
      <x:c r="T560" s="7" t="str">
        <x:f>IF(AND(ISNUMBER(K560),ISNUMBER(S560)),IF(K560&lt;=S560,"Valeur ≤ seuil","Valeur &gt; seuil"),"")</x:f>
      </x:c>
      <x:c r="U560" s="7"/>
      <x:c r="V560" s="7" t="str"/>
      <x:c r="W560" s="14" t="str"/>
      <x:c r="X560" s="7" t="str"/>
      <x:c r="Y560" s="13" t="d">
        <x:v>2026-10-25T12:00:00.000Z</x:v>
      </x:c>
      <x:c r="Z560" s="14" t="str"/>
      <x:c r="AA560" s="14" t="str">
        <x:v>http://127.0.0.1:8788/reference-47676be5f1f30f.html</x:v>
      </x:c>
      <x:c r="AB560" s="14" t="str">
        <x:v>http://127.0.0.1:8788/fiche-203.html</x:v>
      </x:c>
      <x:c r="AC560" s="7" t="str">
        <x:v>Obtenir la version, la configuration, les modes, les mesures et les informations réglementaires.</x:v>
      </x:c>
      <x:c r="AD560" s="7"/>
      <x:c r="AE560" s="7" t="str"/>
    </x:row>
    <x:row r="561" ht="54" customHeight="1">
      <x:c r="A561" s="7" t="str">
        <x:v>PASS2500</x:v>
      </x:c>
      <x:c r="B561" s="7" t="str">
        <x:v>GIBIDI</x:v>
      </x:c>
      <x:c r="C561" s="7" t="str">
        <x:v>GIBIDI</x:v>
      </x:c>
      <x:c r="D561" s="7" t="str">
        <x:v>PASS 2500 · Coulissants lourds</x:v>
      </x:c>
      <x:c r="E561" s="7" t="str">
        <x:v>Nature à préciser</x:v>
      </x:c>
      <x:c r="F561" s="7" t="str">
        <x:v>Périmètre à confirmer</x:v>
      </x:c>
      <x:c r="G561" s="7" t="str">
        <x:v>À vérifier</x:v>
      </x:c>
      <x:c r="H561" s="7" t="str"/>
      <x:c r="I561" s="7" t="str">
        <x:v>Mode, configuration et preuves énergétiques complètes non établis pour cette référence.</x:v>
      </x:c>
      <x:c r="J561" s="7" t="str"/>
      <x:c r="K561" s="15"/>
      <x:c r="L561" s="15" t="str"/>
      <x:c r="M561" s="15"/>
      <x:c r="N561" s="15"/>
      <x:c r="O561" s="15"/>
      <x:c r="P561" s="7" t="str"/>
      <x:c r="Q561" s="15"/>
      <x:c r="R561" s="7" t="str">
        <x:f>IF(AND(ISNUMBER(K561),ISNUMBER(Q561)),IF(K561&lt;=Q561,"Valeur ≤ seuil","Valeur &gt; seuil"),"")</x:f>
      </x:c>
      <x:c r="S561" s="15"/>
      <x:c r="T561" s="7" t="str">
        <x:f>IF(AND(ISNUMBER(K561),ISNUMBER(S561)),IF(K561&lt;=S561,"Valeur ≤ seuil","Valeur &gt; seuil"),"")</x:f>
      </x:c>
      <x:c r="U561" s="7"/>
      <x:c r="V561" s="7" t="str"/>
      <x:c r="W561" s="14" t="str"/>
      <x:c r="X561" s="7" t="str"/>
      <x:c r="Y561" s="13" t="d">
        <x:v>2026-10-25T12:00:00.000Z</x:v>
      </x:c>
      <x:c r="Z561" s="14" t="str"/>
      <x:c r="AA561" s="14" t="str">
        <x:v>http://127.0.0.1:8788/reference-996a194a7917cf.html</x:v>
      </x:c>
      <x:c r="AB561" s="14" t="str">
        <x:v>http://127.0.0.1:8788/fiche-203.html</x:v>
      </x:c>
      <x:c r="AC561" s="7" t="str">
        <x:v>Obtenir la version, la configuration, les modes, les mesures et les informations réglementaires.</x:v>
      </x:c>
      <x:c r="AD561" s="7"/>
      <x:c r="AE561" s="7" t="str"/>
    </x:row>
    <x:row r="562" ht="54" customHeight="1">
      <x:c r="A562" s="7" t="str">
        <x:v>SC380</x:v>
      </x:c>
      <x:c r="B562" s="7" t="str">
        <x:v>GIBIDI</x:v>
      </x:c>
      <x:c r="C562" s="7" t="str">
        <x:v>GIBIDI</x:v>
      </x:c>
      <x:c r="D562" s="7" t="str">
        <x:v>PASS 2500 · Coulissants lourds</x:v>
      </x:c>
      <x:c r="E562" s="7" t="str">
        <x:v>Nature à préciser</x:v>
      </x:c>
      <x:c r="F562" s="7" t="str">
        <x:v>Périmètre à confirmer</x:v>
      </x:c>
      <x:c r="G562" s="7" t="str">
        <x:v>À vérifier</x:v>
      </x:c>
      <x:c r="H562" s="7" t="str"/>
      <x:c r="I562" s="7" t="str">
        <x:v>Mode, configuration et preuves énergétiques complètes non établis pour cette référence.</x:v>
      </x:c>
      <x:c r="J562" s="7" t="str"/>
      <x:c r="K562" s="15"/>
      <x:c r="L562" s="15" t="str"/>
      <x:c r="M562" s="15"/>
      <x:c r="N562" s="15"/>
      <x:c r="O562" s="15"/>
      <x:c r="P562" s="7" t="str"/>
      <x:c r="Q562" s="15"/>
      <x:c r="R562" s="7" t="str">
        <x:f>IF(AND(ISNUMBER(K562),ISNUMBER(Q562)),IF(K562&lt;=Q562,"Valeur ≤ seuil","Valeur &gt; seuil"),"")</x:f>
      </x:c>
      <x:c r="S562" s="15"/>
      <x:c r="T562" s="7" t="str">
        <x:f>IF(AND(ISNUMBER(K562),ISNUMBER(S562)),IF(K562&lt;=S562,"Valeur ≤ seuil","Valeur &gt; seuil"),"")</x:f>
      </x:c>
      <x:c r="U562" s="7"/>
      <x:c r="V562" s="7" t="str"/>
      <x:c r="W562" s="14" t="str"/>
      <x:c r="X562" s="7" t="str"/>
      <x:c r="Y562" s="13" t="d">
        <x:v>2026-10-25T12:00:00.000Z</x:v>
      </x:c>
      <x:c r="Z562" s="14" t="str"/>
      <x:c r="AA562" s="14" t="str">
        <x:v>http://127.0.0.1:8788/reference-13065a8a11457b.html</x:v>
      </x:c>
      <x:c r="AB562" s="14" t="str">
        <x:v>http://127.0.0.1:8788/fiche-203.html</x:v>
      </x:c>
      <x:c r="AC562" s="7" t="str">
        <x:v>Obtenir la version, la configuration, les modes, les mesures et les informations réglementaires.</x:v>
      </x:c>
      <x:c r="AD562" s="7"/>
      <x:c r="AE562" s="7" t="str"/>
    </x:row>
    <x:row r="563" ht="54" customHeight="1">
      <x:c r="A563" s="7" t="str">
        <x:v>BA24 / BSC24</x:v>
      </x:c>
      <x:c r="B563" s="7" t="str">
        <x:v>GIBIDI</x:v>
      </x:c>
      <x:c r="C563" s="7" t="str">
        <x:v>GIBIDI</x:v>
      </x:c>
      <x:c r="D563" s="7" t="str">
        <x:v>Platines · Coulissants et battants regroupés</x:v>
      </x:c>
      <x:c r="E563" s="7" t="str">
        <x:v>Composant électronique ou sensible</x:v>
      </x:c>
      <x:c r="F563" s="7" t="str">
        <x:v>Composant à évaluer dans l’ensemble</x:v>
      </x:c>
      <x:c r="G563" s="7" t="str">
        <x:v>À vérifier</x:v>
      </x:c>
      <x:c r="H563" s="7" t="str"/>
      <x:c r="I563" s="7" t="str">
        <x:v>La fiche de ce composant ne documente pas les modes de la motorisation complète.</x:v>
      </x:c>
      <x:c r="J563" s="7" t="str"/>
      <x:c r="K563" s="15"/>
      <x:c r="L563" s="15" t="str"/>
      <x:c r="M563" s="15"/>
      <x:c r="N563" s="15"/>
      <x:c r="O563" s="15"/>
      <x:c r="P563" s="7" t="str"/>
      <x:c r="Q563" s="15"/>
      <x:c r="R563" s="7" t="str">
        <x:f>IF(AND(ISNUMBER(K563),ISNUMBER(Q563)),IF(K563&lt;=Q563,"Valeur ≤ seuil","Valeur &gt; seuil"),"")</x:f>
      </x:c>
      <x:c r="S563" s="15"/>
      <x:c r="T563" s="7" t="str">
        <x:f>IF(AND(ISNUMBER(K563),ISNUMBER(S563)),IF(K563&lt;=S563,"Valeur ≤ seuil","Valeur &gt; seuil"),"")</x:f>
      </x:c>
      <x:c r="U563" s="7"/>
      <x:c r="V563" s="7" t="str"/>
      <x:c r="W563" s="14" t="str"/>
      <x:c r="X563" s="7" t="str"/>
      <x:c r="Y563" s="13" t="d">
        <x:v>2026-10-25T12:00:00.000Z</x:v>
      </x:c>
      <x:c r="Z563" s="14" t="str"/>
      <x:c r="AA563" s="14" t="str">
        <x:v>http://127.0.0.1:8788/reference-58c87f0509762d.html</x:v>
      </x:c>
      <x:c r="AB563" s="14" t="str">
        <x:v>http://127.0.0.1:8788/fiche-204.html</x:v>
      </x:c>
      <x:c r="AC563" s="7" t="str">
        <x:v>Obtenir la version, la configuration, les modes, les mesures et les informations réglementaires.</x:v>
      </x:c>
      <x:c r="AD563" s="7"/>
      <x:c r="AE563" s="7" t="str"/>
    </x:row>
    <x:row r="564" ht="54" customHeight="1">
      <x:c r="A564" s="7" t="str">
        <x:v>F4 / BA230 / BA100</x:v>
      </x:c>
      <x:c r="B564" s="7" t="str">
        <x:v>GIBIDI</x:v>
      </x:c>
      <x:c r="C564" s="7" t="str">
        <x:v>GIBIDI</x:v>
      </x:c>
      <x:c r="D564" s="7" t="str">
        <x:v>Platines · Coulissants et battants regroupés</x:v>
      </x:c>
      <x:c r="E564" s="7" t="str">
        <x:v>Composant électronique ou sensible</x:v>
      </x:c>
      <x:c r="F564" s="7" t="str">
        <x:v>Composant à évaluer dans l’ensemble</x:v>
      </x:c>
      <x:c r="G564" s="7" t="str">
        <x:v>À vérifier</x:v>
      </x:c>
      <x:c r="H564" s="7" t="str"/>
      <x:c r="I564" s="7" t="str">
        <x:v>La fiche de ce composant ne documente pas les modes de la motorisation complète.</x:v>
      </x:c>
      <x:c r="J564" s="7" t="str"/>
      <x:c r="K564" s="15"/>
      <x:c r="L564" s="15" t="str"/>
      <x:c r="M564" s="15"/>
      <x:c r="N564" s="15"/>
      <x:c r="O564" s="15"/>
      <x:c r="P564" s="7" t="str"/>
      <x:c r="Q564" s="15"/>
      <x:c r="R564" s="7" t="str">
        <x:f>IF(AND(ISNUMBER(K564),ISNUMBER(Q564)),IF(K564&lt;=Q564,"Valeur ≤ seuil","Valeur &gt; seuil"),"")</x:f>
      </x:c>
      <x:c r="S564" s="15"/>
      <x:c r="T564" s="7" t="str">
        <x:f>IF(AND(ISNUMBER(K564),ISNUMBER(S564)),IF(K564&lt;=S564,"Valeur ≤ seuil","Valeur &gt; seuil"),"")</x:f>
      </x:c>
      <x:c r="U564" s="7"/>
      <x:c r="V564" s="7" t="str"/>
      <x:c r="W564" s="14" t="str"/>
      <x:c r="X564" s="7" t="str"/>
      <x:c r="Y564" s="13" t="d">
        <x:v>2026-10-25T12:00:00.000Z</x:v>
      </x:c>
      <x:c r="Z564" s="14" t="str"/>
      <x:c r="AA564" s="14" t="str">
        <x:v>http://127.0.0.1:8788/reference-295cad06bfdd3e.html</x:v>
      </x:c>
      <x:c r="AB564" s="14" t="str">
        <x:v>http://127.0.0.1:8788/fiche-204.html</x:v>
      </x:c>
      <x:c r="AC564" s="7" t="str">
        <x:v>Obtenir la version, la configuration, les modes, les mesures et les informations réglementaires.</x:v>
      </x:c>
      <x:c r="AD564" s="7"/>
      <x:c r="AE564" s="7" t="str"/>
    </x:row>
    <x:row r="565" ht="54" customHeight="1">
      <x:c r="A565" s="7" t="str">
        <x:v>SC230E / SC380</x:v>
      </x:c>
      <x:c r="B565" s="7" t="str">
        <x:v>GIBIDI</x:v>
      </x:c>
      <x:c r="C565" s="7" t="str">
        <x:v>GIBIDI</x:v>
      </x:c>
      <x:c r="D565" s="7" t="str">
        <x:v>Platines · Coulissants et battants regroupés</x:v>
      </x:c>
      <x:c r="E565" s="7" t="str">
        <x:v>Composant électronique ou sensible</x:v>
      </x:c>
      <x:c r="F565" s="7" t="str">
        <x:v>Composant à évaluer dans l’ensemble</x:v>
      </x:c>
      <x:c r="G565" s="7" t="str">
        <x:v>À vérifier</x:v>
      </x:c>
      <x:c r="H565" s="7" t="str"/>
      <x:c r="I565" s="7" t="str">
        <x:v>La fiche de ce composant ne documente pas les modes de la motorisation complète.</x:v>
      </x:c>
      <x:c r="J565" s="7" t="str"/>
      <x:c r="K565" s="15"/>
      <x:c r="L565" s="15" t="str"/>
      <x:c r="M565" s="15"/>
      <x:c r="N565" s="15"/>
      <x:c r="O565" s="15"/>
      <x:c r="P565" s="7" t="str"/>
      <x:c r="Q565" s="15"/>
      <x:c r="R565" s="7" t="str">
        <x:f>IF(AND(ISNUMBER(K565),ISNUMBER(Q565)),IF(K565&lt;=Q565,"Valeur ≤ seuil","Valeur &gt; seuil"),"")</x:f>
      </x:c>
      <x:c r="S565" s="15"/>
      <x:c r="T565" s="7" t="str">
        <x:f>IF(AND(ISNUMBER(K565),ISNUMBER(S565)),IF(K565&lt;=S565,"Valeur ≤ seuil","Valeur &gt; seuil"),"")</x:f>
      </x:c>
      <x:c r="U565" s="7"/>
      <x:c r="V565" s="7" t="str"/>
      <x:c r="W565" s="14" t="str"/>
      <x:c r="X565" s="7" t="str"/>
      <x:c r="Y565" s="13" t="d">
        <x:v>2026-10-25T12:00:00.000Z</x:v>
      </x:c>
      <x:c r="Z565" s="14" t="str"/>
      <x:c r="AA565" s="14" t="str">
        <x:v>http://127.0.0.1:8788/reference-9f9c74f4855c57.html</x:v>
      </x:c>
      <x:c r="AB565" s="14" t="str">
        <x:v>http://127.0.0.1:8788/fiche-204.html</x:v>
      </x:c>
      <x:c r="AC565" s="7" t="str">
        <x:v>Obtenir la version, la configuration, les modes, les mesures et les informations réglementaires.</x:v>
      </x:c>
      <x:c r="AD565" s="7"/>
      <x:c r="AE565" s="7" t="str"/>
    </x:row>
    <x:row r="566" ht="54" customHeight="1">
      <x:c r="A566" s="7" t="str">
        <x:v>SE24 / SC131</x:v>
      </x:c>
      <x:c r="B566" s="7" t="str">
        <x:v>GIBIDI</x:v>
      </x:c>
      <x:c r="C566" s="7" t="str">
        <x:v>GIBIDI</x:v>
      </x:c>
      <x:c r="D566" s="7" t="str">
        <x:v>Platines · Coulissants et battants regroupés</x:v>
      </x:c>
      <x:c r="E566" s="7" t="str">
        <x:v>Composant électronique ou sensible</x:v>
      </x:c>
      <x:c r="F566" s="7" t="str">
        <x:v>Composant à évaluer dans l’ensemble</x:v>
      </x:c>
      <x:c r="G566" s="7" t="str">
        <x:v>À vérifier</x:v>
      </x:c>
      <x:c r="H566" s="7" t="str"/>
      <x:c r="I566" s="7" t="str">
        <x:v>La fiche de ce composant ne documente pas les modes de la motorisation complète.</x:v>
      </x:c>
      <x:c r="J566" s="7" t="str"/>
      <x:c r="K566" s="15"/>
      <x:c r="L566" s="15" t="str"/>
      <x:c r="M566" s="15"/>
      <x:c r="N566" s="15"/>
      <x:c r="O566" s="15"/>
      <x:c r="P566" s="7" t="str"/>
      <x:c r="Q566" s="15"/>
      <x:c r="R566" s="7" t="str">
        <x:f>IF(AND(ISNUMBER(K566),ISNUMBER(Q566)),IF(K566&lt;=Q566,"Valeur ≤ seuil","Valeur &gt; seuil"),"")</x:f>
      </x:c>
      <x:c r="S566" s="15"/>
      <x:c r="T566" s="7" t="str">
        <x:f>IF(AND(ISNUMBER(K566),ISNUMBER(S566)),IF(K566&lt;=S566,"Valeur ≤ seuil","Valeur &gt; seuil"),"")</x:f>
      </x:c>
      <x:c r="U566" s="7"/>
      <x:c r="V566" s="7" t="str"/>
      <x:c r="W566" s="14" t="str"/>
      <x:c r="X566" s="7" t="str"/>
      <x:c r="Y566" s="13" t="d">
        <x:v>2026-10-25T12:00:00.000Z</x:v>
      </x:c>
      <x:c r="Z566" s="14" t="str"/>
      <x:c r="AA566" s="14" t="str">
        <x:v>http://127.0.0.1:8788/reference-394db22f4026b6.html</x:v>
      </x:c>
      <x:c r="AB566" s="14" t="str">
        <x:v>http://127.0.0.1:8788/fiche-204.html</x:v>
      </x:c>
      <x:c r="AC566" s="7" t="str">
        <x:v>Obtenir la version, la configuration, les modes, les mesures et les informations réglementaires.</x:v>
      </x:c>
      <x:c r="AD566" s="7"/>
      <x:c r="AE566" s="7" t="str"/>
    </x:row>
    <x:row r="567" ht="54" customHeight="1">
      <x:c r="A567" s="7" t="str">
        <x:v>AGO400 / AGO600 / AGO424E / AGO624E</x:v>
      </x:c>
      <x:c r="B567" s="7" t="str">
        <x:v>GIBIDI</x:v>
      </x:c>
      <x:c r="C567" s="7" t="str">
        <x:v>GIBIDI</x:v>
      </x:c>
      <x:c r="D567" s="7" t="str">
        <x:v>Battants · Sélection complémentaire</x:v>
      </x:c>
      <x:c r="E567" s="7" t="str">
        <x:v>Nature à préciser</x:v>
      </x:c>
      <x:c r="F567" s="7" t="str">
        <x:v>Périmètre à confirmer</x:v>
      </x:c>
      <x:c r="G567" s="7" t="str">
        <x:v>À vérifier</x:v>
      </x:c>
      <x:c r="H567" s="7" t="str"/>
      <x:c r="I567" s="7" t="str">
        <x:v>Mode, configuration et preuves énergétiques complètes non établis pour cette référence.</x:v>
      </x:c>
      <x:c r="J567" s="7" t="str"/>
      <x:c r="K567" s="15"/>
      <x:c r="L567" s="15" t="str"/>
      <x:c r="M567" s="15"/>
      <x:c r="N567" s="15"/>
      <x:c r="O567" s="15"/>
      <x:c r="P567" s="7" t="str"/>
      <x:c r="Q567" s="15"/>
      <x:c r="R567" s="7" t="str">
        <x:f>IF(AND(ISNUMBER(K567),ISNUMBER(Q567)),IF(K567&lt;=Q567,"Valeur ≤ seuil","Valeur &gt; seuil"),"")</x:f>
      </x:c>
      <x:c r="S567" s="15"/>
      <x:c r="T567" s="7" t="str">
        <x:f>IF(AND(ISNUMBER(K567),ISNUMBER(S567)),IF(K567&lt;=S567,"Valeur ≤ seuil","Valeur &gt; seuil"),"")</x:f>
      </x:c>
      <x:c r="U567" s="7"/>
      <x:c r="V567" s="7" t="str"/>
      <x:c r="W567" s="14" t="str"/>
      <x:c r="X567" s="7" t="str"/>
      <x:c r="Y567" s="13" t="d">
        <x:v>2026-10-25T12:00:00.000Z</x:v>
      </x:c>
      <x:c r="Z567" s="14" t="str"/>
      <x:c r="AA567" s="14" t="str">
        <x:v>http://127.0.0.1:8788/reference-0187518c8b53aa.html</x:v>
      </x:c>
      <x:c r="AB567" s="14" t="str">
        <x:v>http://127.0.0.1:8788/fiche-205.html</x:v>
      </x:c>
      <x:c r="AC567" s="7" t="str">
        <x:v>Obtenir la version, la configuration, les modes, les mesures et les informations réglementaires.</x:v>
      </x:c>
      <x:c r="AD567" s="7"/>
      <x:c r="AE567" s="7" t="str"/>
    </x:row>
    <x:row r="568" ht="54" customHeight="1">
      <x:c r="A568" s="7" t="str">
        <x:v>KUDA150 / KUDA200</x:v>
      </x:c>
      <x:c r="B568" s="7" t="str">
        <x:v>GIBIDI</x:v>
      </x:c>
      <x:c r="C568" s="7" t="str">
        <x:v>GIBIDI</x:v>
      </x:c>
      <x:c r="D568" s="7" t="str">
        <x:v>Battants · Sélection complémentaire</x:v>
      </x:c>
      <x:c r="E568" s="7" t="str">
        <x:v>Nature à préciser</x:v>
      </x:c>
      <x:c r="F568" s="7" t="str">
        <x:v>Périmètre à confirmer</x:v>
      </x:c>
      <x:c r="G568" s="7" t="str">
        <x:v>À vérifier</x:v>
      </x:c>
      <x:c r="H568" s="7" t="str"/>
      <x:c r="I568" s="7" t="str">
        <x:v>Mode, configuration et preuves énergétiques complètes non établis pour cette référence.</x:v>
      </x:c>
      <x:c r="J568" s="7" t="str"/>
      <x:c r="K568" s="15"/>
      <x:c r="L568" s="15" t="str"/>
      <x:c r="M568" s="15"/>
      <x:c r="N568" s="15"/>
      <x:c r="O568" s="15"/>
      <x:c r="P568" s="7" t="str"/>
      <x:c r="Q568" s="15"/>
      <x:c r="R568" s="7" t="str">
        <x:f>IF(AND(ISNUMBER(K568),ISNUMBER(Q568)),IF(K568&lt;=Q568,"Valeur ≤ seuil","Valeur &gt; seuil"),"")</x:f>
      </x:c>
      <x:c r="S568" s="15"/>
      <x:c r="T568" s="7" t="str">
        <x:f>IF(AND(ISNUMBER(K568),ISNUMBER(S568)),IF(K568&lt;=S568,"Valeur ≤ seuil","Valeur &gt; seuil"),"")</x:f>
      </x:c>
      <x:c r="U568" s="7"/>
      <x:c r="V568" s="7" t="str"/>
      <x:c r="W568" s="14" t="str"/>
      <x:c r="X568" s="7" t="str"/>
      <x:c r="Y568" s="13" t="d">
        <x:v>2026-10-25T12:00:00.000Z</x:v>
      </x:c>
      <x:c r="Z568" s="14" t="str"/>
      <x:c r="AA568" s="14" t="str">
        <x:v>http://127.0.0.1:8788/reference-81bcfa3bfae88c.html</x:v>
      </x:c>
      <x:c r="AB568" s="14" t="str">
        <x:v>http://127.0.0.1:8788/fiche-205.html</x:v>
      </x:c>
      <x:c r="AC568" s="7" t="str">
        <x:v>Obtenir la version, la configuration, les modes, les mesures et les informations réglementaires.</x:v>
      </x:c>
      <x:c r="AD568" s="7"/>
      <x:c r="AE568" s="7" t="str"/>
    </x:row>
    <x:row r="569" ht="54" customHeight="1">
      <x:c r="A569" s="7" t="str">
        <x:v>SERRA321 / SERRA330</x:v>
      </x:c>
      <x:c r="B569" s="7" t="str">
        <x:v>GIBIDI</x:v>
      </x:c>
      <x:c r="C569" s="7" t="str">
        <x:v>GIBIDI</x:v>
      </x:c>
      <x:c r="D569" s="7" t="str">
        <x:v>Battants · Sélection complémentaire</x:v>
      </x:c>
      <x:c r="E569" s="7" t="str">
        <x:v>Nature à préciser</x:v>
      </x:c>
      <x:c r="F569" s="7" t="str">
        <x:v>Périmètre à confirmer</x:v>
      </x:c>
      <x:c r="G569" s="7" t="str">
        <x:v>À vérifier</x:v>
      </x:c>
      <x:c r="H569" s="7" t="str"/>
      <x:c r="I569" s="7" t="str">
        <x:v>Mode, configuration et preuves énergétiques complètes non établis pour cette référence.</x:v>
      </x:c>
      <x:c r="J569" s="7" t="str"/>
      <x:c r="K569" s="15"/>
      <x:c r="L569" s="15" t="str"/>
      <x:c r="M569" s="15"/>
      <x:c r="N569" s="15"/>
      <x:c r="O569" s="15"/>
      <x:c r="P569" s="7" t="str"/>
      <x:c r="Q569" s="15"/>
      <x:c r="R569" s="7" t="str">
        <x:f>IF(AND(ISNUMBER(K569),ISNUMBER(Q569)),IF(K569&lt;=Q569,"Valeur ≤ seuil","Valeur &gt; seuil"),"")</x:f>
      </x:c>
      <x:c r="S569" s="15"/>
      <x:c r="T569" s="7" t="str">
        <x:f>IF(AND(ISNUMBER(K569),ISNUMBER(S569)),IF(K569&lt;=S569,"Valeur ≤ seuil","Valeur &gt; seuil"),"")</x:f>
      </x:c>
      <x:c r="U569" s="7"/>
      <x:c r="V569" s="7" t="str"/>
      <x:c r="W569" s="14" t="str"/>
      <x:c r="X569" s="7" t="str"/>
      <x:c r="Y569" s="13" t="d">
        <x:v>2026-10-25T12:00:00.000Z</x:v>
      </x:c>
      <x:c r="Z569" s="14" t="str"/>
      <x:c r="AA569" s="14" t="str">
        <x:v>http://127.0.0.1:8788/reference-d73cfb771d9f5b.html</x:v>
      </x:c>
      <x:c r="AB569" s="14" t="str">
        <x:v>http://127.0.0.1:8788/fiche-205.html</x:v>
      </x:c>
      <x:c r="AC569" s="7" t="str">
        <x:v>Obtenir la version, la configuration, les modes, les mesures et les informations réglementaires.</x:v>
      </x:c>
      <x:c r="AD569" s="7"/>
      <x:c r="AE569" s="7" t="str"/>
    </x:row>
    <x:row r="570" ht="54" customHeight="1">
      <x:c r="A570" s="7" t="str">
        <x:v>TOP EVO / FLOOR</x:v>
      </x:c>
      <x:c r="B570" s="7" t="str">
        <x:v>GIBIDI</x:v>
      </x:c>
      <x:c r="C570" s="7" t="str">
        <x:v>GIBIDI</x:v>
      </x:c>
      <x:c r="D570" s="7" t="str">
        <x:v>Battants · Sélection complémentaire</x:v>
      </x:c>
      <x:c r="E570" s="7" t="str">
        <x:v>Nature à préciser</x:v>
      </x:c>
      <x:c r="F570" s="7" t="str">
        <x:v>Périmètre à confirmer</x:v>
      </x:c>
      <x:c r="G570" s="7" t="str">
        <x:v>À vérifier</x:v>
      </x:c>
      <x:c r="H570" s="7" t="str"/>
      <x:c r="I570" s="7" t="str">
        <x:v>Mode, configuration et preuves énergétiques complètes non établis pour cette référence.</x:v>
      </x:c>
      <x:c r="J570" s="7" t="str"/>
      <x:c r="K570" s="15"/>
      <x:c r="L570" s="15" t="str"/>
      <x:c r="M570" s="15"/>
      <x:c r="N570" s="15"/>
      <x:c r="O570" s="15"/>
      <x:c r="P570" s="7" t="str"/>
      <x:c r="Q570" s="15"/>
      <x:c r="R570" s="7" t="str">
        <x:f>IF(AND(ISNUMBER(K570),ISNUMBER(Q570)),IF(K570&lt;=Q570,"Valeur ≤ seuil","Valeur &gt; seuil"),"")</x:f>
      </x:c>
      <x:c r="S570" s="15"/>
      <x:c r="T570" s="7" t="str">
        <x:f>IF(AND(ISNUMBER(K570),ISNUMBER(S570)),IF(K570&lt;=S570,"Valeur ≤ seuil","Valeur &gt; seuil"),"")</x:f>
      </x:c>
      <x:c r="U570" s="7"/>
      <x:c r="V570" s="7" t="str"/>
      <x:c r="W570" s="14" t="str"/>
      <x:c r="X570" s="7" t="str"/>
      <x:c r="Y570" s="13" t="d">
        <x:v>2026-10-25T12:00:00.000Z</x:v>
      </x:c>
      <x:c r="Z570" s="14" t="str"/>
      <x:c r="AA570" s="14" t="str">
        <x:v>http://127.0.0.1:8788/reference-48920bf3017ec5.html</x:v>
      </x:c>
      <x:c r="AB570" s="14" t="str">
        <x:v>http://127.0.0.1:8788/fiche-205.html</x:v>
      </x:c>
      <x:c r="AC570" s="7" t="str">
        <x:v>Obtenir la version, la configuration, les modes, les mesures et les informations réglementaires.</x:v>
      </x:c>
      <x:c r="AD570" s="7"/>
      <x:c r="AE570" s="7" t="str"/>
    </x:row>
    <x:row r="571" ht="54" customHeight="1">
      <x:c r="A571" s="7" t="str">
        <x:v>70750 • DSL</x:v>
      </x:c>
      <x:c r="B571" s="7" t="str">
        <x:v>GIBIDI</x:v>
      </x:c>
      <x:c r="C571" s="7" t="str">
        <x:v>GIBIDI</x:v>
      </x:c>
      <x:c r="D571" s="7" t="str">
        <x:v>Radio et sécurité · Accessoires essentiels</x:v>
      </x:c>
      <x:c r="E571" s="7" t="str">
        <x:v>Nature à préciser</x:v>
      </x:c>
      <x:c r="F571" s="7" t="str">
        <x:v>Périmètre à confirmer</x:v>
      </x:c>
      <x:c r="G571" s="7" t="str">
        <x:v>À vérifier</x:v>
      </x:c>
      <x:c r="H571" s="7" t="str"/>
      <x:c r="I571" s="7" t="str">
        <x:v>Mode, configuration et preuves énergétiques complètes non établis pour cette référence.</x:v>
      </x:c>
      <x:c r="J571" s="7" t="str"/>
      <x:c r="K571" s="15"/>
      <x:c r="L571" s="15" t="str"/>
      <x:c r="M571" s="15"/>
      <x:c r="N571" s="15"/>
      <x:c r="O571" s="15"/>
      <x:c r="P571" s="7" t="str"/>
      <x:c r="Q571" s="15"/>
      <x:c r="R571" s="7" t="str">
        <x:f>IF(AND(ISNUMBER(K571),ISNUMBER(Q571)),IF(K571&lt;=Q571,"Valeur ≤ seuil","Valeur &gt; seuil"),"")</x:f>
      </x:c>
      <x:c r="S571" s="15"/>
      <x:c r="T571" s="7" t="str">
        <x:f>IF(AND(ISNUMBER(K571),ISNUMBER(S571)),IF(K571&lt;=S571,"Valeur ≤ seuil","Valeur &gt; seuil"),"")</x:f>
      </x:c>
      <x:c r="U571" s="7"/>
      <x:c r="V571" s="7" t="str"/>
      <x:c r="W571" s="14" t="str"/>
      <x:c r="X571" s="7" t="str"/>
      <x:c r="Y571" s="13" t="d">
        <x:v>2026-10-25T12:00:00.000Z</x:v>
      </x:c>
      <x:c r="Z571" s="14" t="str"/>
      <x:c r="AA571" s="14" t="str">
        <x:v>http://127.0.0.1:8788/reference-e9d888bf83b873.html</x:v>
      </x:c>
      <x:c r="AB571" s="14" t="str">
        <x:v>http://127.0.0.1:8788/fiche-206.html</x:v>
      </x:c>
      <x:c r="AC571" s="7" t="str">
        <x:v>Obtenir la version, la configuration, les modes, les mesures et les informations réglementaires.</x:v>
      </x:c>
      <x:c r="AD571" s="7"/>
      <x:c r="AE571" s="7" t="str"/>
    </x:row>
    <x:row r="572" ht="54" customHeight="1">
      <x:c r="A572" s="7" t="str">
        <x:v>AU02201 • DCD300</x:v>
      </x:c>
      <x:c r="B572" s="7" t="str">
        <x:v>GIBIDI</x:v>
      </x:c>
      <x:c r="C572" s="7" t="str">
        <x:v>GIBIDI</x:v>
      </x:c>
      <x:c r="D572" s="7" t="str">
        <x:v>Radio et sécurité · Accessoires essentiels</x:v>
      </x:c>
      <x:c r="E572" s="7" t="str">
        <x:v>Nature à préciser</x:v>
      </x:c>
      <x:c r="F572" s="7" t="str">
        <x:v>Périmètre à confirmer</x:v>
      </x:c>
      <x:c r="G572" s="7" t="str">
        <x:v>À vérifier</x:v>
      </x:c>
      <x:c r="H572" s="7" t="str"/>
      <x:c r="I572" s="7" t="str">
        <x:v>Mode, configuration et preuves énergétiques complètes non établis pour cette référence.</x:v>
      </x:c>
      <x:c r="J572" s="7" t="str"/>
      <x:c r="K572" s="15"/>
      <x:c r="L572" s="15" t="str"/>
      <x:c r="M572" s="15"/>
      <x:c r="N572" s="15"/>
      <x:c r="O572" s="15"/>
      <x:c r="P572" s="7" t="str"/>
      <x:c r="Q572" s="15"/>
      <x:c r="R572" s="7" t="str">
        <x:f>IF(AND(ISNUMBER(K572),ISNUMBER(Q572)),IF(K572&lt;=Q572,"Valeur ≤ seuil","Valeur &gt; seuil"),"")</x:f>
      </x:c>
      <x:c r="S572" s="15"/>
      <x:c r="T572" s="7" t="str">
        <x:f>IF(AND(ISNUMBER(K572),ISNUMBER(S572)),IF(K572&lt;=S572,"Valeur ≤ seuil","Valeur &gt; seuil"),"")</x:f>
      </x:c>
      <x:c r="U572" s="7"/>
      <x:c r="V572" s="7" t="str"/>
      <x:c r="W572" s="14" t="str"/>
      <x:c r="X572" s="7" t="str"/>
      <x:c r="Y572" s="13" t="d">
        <x:v>2026-10-25T12:00:00.000Z</x:v>
      </x:c>
      <x:c r="Z572" s="14" t="str"/>
      <x:c r="AA572" s="14" t="str">
        <x:v>http://127.0.0.1:8788/reference-8cceaf1207eb0f.html</x:v>
      </x:c>
      <x:c r="AB572" s="14" t="str">
        <x:v>http://127.0.0.1:8788/fiche-206.html</x:v>
      </x:c>
      <x:c r="AC572" s="7" t="str">
        <x:v>Obtenir la version, la configuration, les modes, les mesures et les informations réglementaires.</x:v>
      </x:c>
      <x:c r="AD572" s="7"/>
      <x:c r="AE572" s="7" t="str"/>
    </x:row>
    <x:row r="573" ht="54" customHeight="1">
      <x:c r="A573" s="7" t="str">
        <x:v>AU02250 • DCF180</x:v>
      </x:c>
      <x:c r="B573" s="7" t="str">
        <x:v>GIBIDI</x:v>
      </x:c>
      <x:c r="C573" s="7" t="str">
        <x:v>GIBIDI</x:v>
      </x:c>
      <x:c r="D573" s="7" t="str">
        <x:v>Radio et sécurité · Accessoires essentiels</x:v>
      </x:c>
      <x:c r="E573" s="7" t="str">
        <x:v>Nature à préciser</x:v>
      </x:c>
      <x:c r="F573" s="7" t="str">
        <x:v>Périmètre à confirmer</x:v>
      </x:c>
      <x:c r="G573" s="7" t="str">
        <x:v>À vérifier</x:v>
      </x:c>
      <x:c r="H573" s="7" t="str"/>
      <x:c r="I573" s="7" t="str">
        <x:v>Mode, configuration et preuves énergétiques complètes non établis pour cette référence.</x:v>
      </x:c>
      <x:c r="J573" s="7" t="str"/>
      <x:c r="K573" s="15"/>
      <x:c r="L573" s="15" t="str"/>
      <x:c r="M573" s="15"/>
      <x:c r="N573" s="15"/>
      <x:c r="O573" s="15"/>
      <x:c r="P573" s="7" t="str"/>
      <x:c r="Q573" s="15"/>
      <x:c r="R573" s="7" t="str">
        <x:f>IF(AND(ISNUMBER(K573),ISNUMBER(Q573)),IF(K573&lt;=Q573,"Valeur ≤ seuil","Valeur &gt; seuil"),"")</x:f>
      </x:c>
      <x:c r="S573" s="15"/>
      <x:c r="T573" s="7" t="str">
        <x:f>IF(AND(ISNUMBER(K573),ISNUMBER(S573)),IF(K573&lt;=S573,"Valeur ≤ seuil","Valeur &gt; seuil"),"")</x:f>
      </x:c>
      <x:c r="U573" s="7"/>
      <x:c r="V573" s="7" t="str"/>
      <x:c r="W573" s="14" t="str"/>
      <x:c r="X573" s="7" t="str"/>
      <x:c r="Y573" s="13" t="d">
        <x:v>2026-10-25T12:00:00.000Z</x:v>
      </x:c>
      <x:c r="Z573" s="14" t="str"/>
      <x:c r="AA573" s="14" t="str">
        <x:v>http://127.0.0.1:8788/reference-ec3b3028dca863.html</x:v>
      </x:c>
      <x:c r="AB573" s="14" t="str">
        <x:v>http://127.0.0.1:8788/fiche-206.html</x:v>
      </x:c>
      <x:c r="AC573" s="7" t="str">
        <x:v>Obtenir la version, la configuration, les modes, les mesures et les informations réglementaires.</x:v>
      </x:c>
      <x:c r="AD573" s="7"/>
      <x:c r="AE573" s="7" t="str"/>
    </x:row>
    <x:row r="574" ht="54" customHeight="1">
      <x:c r="A574" s="7" t="str">
        <x:v>AU03100 • MAKO</x:v>
      </x:c>
      <x:c r="B574" s="7" t="str">
        <x:v>GIBIDI</x:v>
      </x:c>
      <x:c r="C574" s="7" t="str">
        <x:v>GIBIDI</x:v>
      </x:c>
      <x:c r="D574" s="7" t="str">
        <x:v>Radio et sécurité · Accessoires essentiels</x:v>
      </x:c>
      <x:c r="E574" s="7" t="str">
        <x:v>Nature à préciser</x:v>
      </x:c>
      <x:c r="F574" s="7" t="str">
        <x:v>Périmètre à confirmer</x:v>
      </x:c>
      <x:c r="G574" s="7" t="str">
        <x:v>À vérifier</x:v>
      </x:c>
      <x:c r="H574" s="7" t="str"/>
      <x:c r="I574" s="7" t="str">
        <x:v>Mode, configuration et preuves énergétiques complètes non établis pour cette référence.</x:v>
      </x:c>
      <x:c r="J574" s="7" t="str"/>
      <x:c r="K574" s="15"/>
      <x:c r="L574" s="15" t="str"/>
      <x:c r="M574" s="15"/>
      <x:c r="N574" s="15"/>
      <x:c r="O574" s="15"/>
      <x:c r="P574" s="7" t="str"/>
      <x:c r="Q574" s="15"/>
      <x:c r="R574" s="7" t="str">
        <x:f>IF(AND(ISNUMBER(K574),ISNUMBER(Q574)),IF(K574&lt;=Q574,"Valeur ≤ seuil","Valeur &gt; seuil"),"")</x:f>
      </x:c>
      <x:c r="S574" s="15"/>
      <x:c r="T574" s="7" t="str">
        <x:f>IF(AND(ISNUMBER(K574),ISNUMBER(S574)),IF(K574&lt;=S574,"Valeur ≤ seuil","Valeur &gt; seuil"),"")</x:f>
      </x:c>
      <x:c r="U574" s="7"/>
      <x:c r="V574" s="7" t="str"/>
      <x:c r="W574" s="14" t="str"/>
      <x:c r="X574" s="7" t="str"/>
      <x:c r="Y574" s="13" t="d">
        <x:v>2026-10-25T12:00:00.000Z</x:v>
      </x:c>
      <x:c r="Z574" s="14" t="str"/>
      <x:c r="AA574" s="14" t="str">
        <x:v>http://127.0.0.1:8788/reference-481b56356a679c.html</x:v>
      </x:c>
      <x:c r="AB574" s="14" t="str">
        <x:v>http://127.0.0.1:8788/fiche-206.html</x:v>
      </x:c>
      <x:c r="AC574" s="7" t="str">
        <x:v>Obtenir la version, la configuration, les modes, les mesures et les informations réglementaires.</x:v>
      </x:c>
      <x:c r="AD574" s="7"/>
      <x:c r="AE574" s="7" t="str"/>
    </x:row>
    <x:row r="575" ht="54" customHeight="1">
      <x:c r="A575" s="7" t="str">
        <x:v>APE-150/4510</x:v>
      </x:c>
      <x:c r="B575" s="7" t="str">
        <x:v>BeeMatic</x:v>
      </x:c>
      <x:c r="C575" s="7" t="str">
        <x:v>BeeMatic</x:v>
      </x:c>
      <x:c r="D575" s="7" t="str">
        <x:v>RHASETM865 — kit RHA, 1 vantail, 865 mm</x:v>
      </x:c>
      <x:c r="E575" s="7" t="str">
        <x:v>Nature à préciser</x:v>
      </x:c>
      <x:c r="F575" s="7" t="str">
        <x:v>Périmètre à confirmer</x:v>
      </x:c>
      <x:c r="G575" s="7" t="str">
        <x:v>À vérifier</x:v>
      </x:c>
      <x:c r="H575" s="7" t="str"/>
      <x:c r="I575" s="7" t="str">
        <x:v>Mode, configuration et preuves énergétiques complètes non établis pour cette référence.</x:v>
      </x:c>
      <x:c r="J575" s="7" t="str"/>
      <x:c r="K575" s="15"/>
      <x:c r="L575" s="15" t="str"/>
      <x:c r="M575" s="15"/>
      <x:c r="N575" s="15"/>
      <x:c r="O575" s="15"/>
      <x:c r="P575" s="7" t="str"/>
      <x:c r="Q575" s="15"/>
      <x:c r="R575" s="7" t="str">
        <x:f>IF(AND(ISNUMBER(K575),ISNUMBER(Q575)),IF(K575&lt;=Q575,"Valeur ≤ seuil","Valeur &gt; seuil"),"")</x:f>
      </x:c>
      <x:c r="S575" s="15"/>
      <x:c r="T575" s="7" t="str">
        <x:f>IF(AND(ISNUMBER(K575),ISNUMBER(S575)),IF(K575&lt;=S575,"Valeur ≤ seuil","Valeur &gt; seuil"),"")</x:f>
      </x:c>
      <x:c r="U575" s="7"/>
      <x:c r="V575" s="7" t="str"/>
      <x:c r="W575" s="14" t="str"/>
      <x:c r="X575" s="7" t="str"/>
      <x:c r="Y575" s="13" t="d">
        <x:v>2026-10-25T12:00:00.000Z</x:v>
      </x:c>
      <x:c r="Z575" s="14" t="str">
        <x:v>https://beematic.it/wp-content/uploads/catalogo-BEEMATIC-n4-170926-FR-rev1.6-noprice_compressed.pdf#page=10</x:v>
      </x:c>
      <x:c r="AA575" s="14" t="str">
        <x:v>http://127.0.0.1:8788/produit-beematic-ape-150-4510.html</x:v>
      </x:c>
      <x:c r="AB575" s="14" t="str">
        <x:v>http://127.0.0.1:8788/produit-beematic-ape-150-4510.html</x:v>
      </x:c>
      <x:c r="AC575" s="7" t="str">
        <x:v>Obtenir la version, la configuration, les modes, les mesures et les informations réglementaires.</x:v>
      </x:c>
      <x:c r="AD575" s="7"/>
      <x:c r="AE575" s="7" t="str"/>
    </x:row>
    <x:row r="576" ht="54" customHeight="1">
      <x:c r="A576" s="7" t="str">
        <x:v>APE-150/4511</x:v>
      </x:c>
      <x:c r="B576" s="7" t="str">
        <x:v>BeeMatic</x:v>
      </x:c>
      <x:c r="C576" s="7" t="str">
        <x:v>BeeMatic</x:v>
      </x:c>
      <x:c r="D576" s="7" t="str">
        <x:v>RHASETM1200 — kit RHA, 1 vantail, 1200 mm</x:v>
      </x:c>
      <x:c r="E576" s="7" t="str">
        <x:v>Nature à préciser</x:v>
      </x:c>
      <x:c r="F576" s="7" t="str">
        <x:v>Périmètre à confirmer</x:v>
      </x:c>
      <x:c r="G576" s="7" t="str">
        <x:v>À vérifier</x:v>
      </x:c>
      <x:c r="H576" s="7" t="str"/>
      <x:c r="I576" s="7" t="str">
        <x:v>Mode, configuration et preuves énergétiques complètes non établis pour cette référence.</x:v>
      </x:c>
      <x:c r="J576" s="7" t="str"/>
      <x:c r="K576" s="15"/>
      <x:c r="L576" s="15" t="str"/>
      <x:c r="M576" s="15"/>
      <x:c r="N576" s="15"/>
      <x:c r="O576" s="15"/>
      <x:c r="P576" s="7" t="str"/>
      <x:c r="Q576" s="15"/>
      <x:c r="R576" s="7" t="str">
        <x:f>IF(AND(ISNUMBER(K576),ISNUMBER(Q576)),IF(K576&lt;=Q576,"Valeur ≤ seuil","Valeur &gt; seuil"),"")</x:f>
      </x:c>
      <x:c r="S576" s="15"/>
      <x:c r="T576" s="7" t="str">
        <x:f>IF(AND(ISNUMBER(K576),ISNUMBER(S576)),IF(K576&lt;=S576,"Valeur ≤ seuil","Valeur &gt; seuil"),"")</x:f>
      </x:c>
      <x:c r="U576" s="7"/>
      <x:c r="V576" s="7" t="str"/>
      <x:c r="W576" s="14" t="str"/>
      <x:c r="X576" s="7" t="str"/>
      <x:c r="Y576" s="13" t="d">
        <x:v>2026-10-25T12:00:00.000Z</x:v>
      </x:c>
      <x:c r="Z576" s="14" t="str">
        <x:v>https://beematic.it/wp-content/uploads/catalogo-BEEMATIC-n4-170926-FR-rev1.6-noprice_compressed.pdf#page=10</x:v>
      </x:c>
      <x:c r="AA576" s="14" t="str">
        <x:v>http://127.0.0.1:8788/produit-beematic-ape-150-4511.html</x:v>
      </x:c>
      <x:c r="AB576" s="14" t="str">
        <x:v>http://127.0.0.1:8788/produit-beematic-ape-150-4511.html</x:v>
      </x:c>
      <x:c r="AC576" s="7" t="str">
        <x:v>Obtenir la version, la configuration, les modes, les mesures et les informations réglementaires.</x:v>
      </x:c>
      <x:c r="AD576" s="7"/>
      <x:c r="AE576" s="7" t="str"/>
    </x:row>
    <x:row r="577" ht="54" customHeight="1">
      <x:c r="A577" s="7" t="str">
        <x:v>APE-150/4500</x:v>
      </x:c>
      <x:c r="B577" s="7" t="str">
        <x:v>BeeMatic</x:v>
      </x:c>
      <x:c r="C577" s="7" t="str">
        <x:v>BeeMatic</x:v>
      </x:c>
      <x:c r="D577" s="7" t="str">
        <x:v>RHASETD1200 — kit RHA, 2 vantaux, 1200 mm</x:v>
      </x:c>
      <x:c r="E577" s="7" t="str">
        <x:v>Nature à préciser</x:v>
      </x:c>
      <x:c r="F577" s="7" t="str">
        <x:v>Périmètre à confirmer</x:v>
      </x:c>
      <x:c r="G577" s="7" t="str">
        <x:v>À vérifier</x:v>
      </x:c>
      <x:c r="H577" s="7" t="str"/>
      <x:c r="I577" s="7" t="str">
        <x:v>Mode, configuration et preuves énergétiques complètes non établis pour cette référence.</x:v>
      </x:c>
      <x:c r="J577" s="7" t="str"/>
      <x:c r="K577" s="15"/>
      <x:c r="L577" s="15" t="str"/>
      <x:c r="M577" s="15"/>
      <x:c r="N577" s="15"/>
      <x:c r="O577" s="15"/>
      <x:c r="P577" s="7" t="str"/>
      <x:c r="Q577" s="15"/>
      <x:c r="R577" s="7" t="str">
        <x:f>IF(AND(ISNUMBER(K577),ISNUMBER(Q577)),IF(K577&lt;=Q577,"Valeur ≤ seuil","Valeur &gt; seuil"),"")</x:f>
      </x:c>
      <x:c r="S577" s="15"/>
      <x:c r="T577" s="7" t="str">
        <x:f>IF(AND(ISNUMBER(K577),ISNUMBER(S577)),IF(K577&lt;=S577,"Valeur ≤ seuil","Valeur &gt; seuil"),"")</x:f>
      </x:c>
      <x:c r="U577" s="7"/>
      <x:c r="V577" s="7" t="str"/>
      <x:c r="W577" s="14" t="str"/>
      <x:c r="X577" s="7" t="str"/>
      <x:c r="Y577" s="13" t="d">
        <x:v>2026-10-25T12:00:00.000Z</x:v>
      </x:c>
      <x:c r="Z577" s="14" t="str">
        <x:v>https://beematic.it/wp-content/uploads/catalogo-BEEMATIC-n4-170926-FR-rev1.6-noprice_compressed.pdf#page=11</x:v>
      </x:c>
      <x:c r="AA577" s="14" t="str">
        <x:v>http://127.0.0.1:8788/produit-beematic-ape-150-4500.html</x:v>
      </x:c>
      <x:c r="AB577" s="14" t="str">
        <x:v>http://127.0.0.1:8788/produit-beematic-ape-150-4500.html</x:v>
      </x:c>
      <x:c r="AC577" s="7" t="str">
        <x:v>Obtenir la version, la configuration, les modes, les mesures et les informations réglementaires.</x:v>
      </x:c>
      <x:c r="AD577" s="7"/>
      <x:c r="AE577" s="7" t="str"/>
    </x:row>
    <x:row r="578" ht="54" customHeight="1">
      <x:c r="A578" s="7" t="str">
        <x:v>TITAN 240/76 / E</x:v>
      </x:c>
      <x:c r="B578" s="7" t="str">
        <x:v>ACM</x:v>
      </x:c>
      <x:c r="C578" s="7" t="str">
        <x:v>ACM</x:v>
      </x:c>
      <x:c r="D578" s="7" t="str">
        <x:v>TITAN · Moteurs centraux</x:v>
      </x:c>
      <x:c r="E578" s="7" t="str">
        <x:v>Motorisation ou automatisme</x:v>
      </x:c>
      <x:c r="F578" s="7" t="str">
        <x:v>Équipement complet à confirmer</x:v>
      </x:c>
      <x:c r="G578" s="7" t="str">
        <x:v>À vérifier</x:v>
      </x:c>
      <x:c r="H578" s="7" t="str"/>
      <x:c r="I578" s="7" t="str">
        <x:v>Mode, configuration et preuves énergétiques complètes non établis pour cette référence.</x:v>
      </x:c>
      <x:c r="J578" s="7" t="str"/>
      <x:c r="K578" s="15"/>
      <x:c r="L578" s="15" t="str"/>
      <x:c r="M578" s="15"/>
      <x:c r="N578" s="15"/>
      <x:c r="O578" s="15"/>
      <x:c r="P578" s="7" t="str"/>
      <x:c r="Q578" s="15"/>
      <x:c r="R578" s="7" t="str">
        <x:f>IF(AND(ISNUMBER(K578),ISNUMBER(Q578)),IF(K578&lt;=Q578,"Valeur ≤ seuil","Valeur &gt; seuil"),"")</x:f>
      </x:c>
      <x:c r="S578" s="15"/>
      <x:c r="T578" s="7" t="str">
        <x:f>IF(AND(ISNUMBER(K578),ISNUMBER(S578)),IF(K578&lt;=S578,"Valeur ≤ seuil","Valeur &gt; seuil"),"")</x:f>
      </x:c>
      <x:c r="U578" s="7"/>
      <x:c r="V578" s="7" t="str"/>
      <x:c r="W578" s="14" t="str"/>
      <x:c r="X578" s="7" t="str"/>
      <x:c r="Y578" s="13" t="d">
        <x:v>2026-10-25T12:00:00.000Z</x:v>
      </x:c>
      <x:c r="Z578" s="14" t="str">
        <x:v>https://www.acm.it/wp/istruzioni_prodotti/</x:v>
      </x:c>
      <x:c r="AA578" s="14" t="str">
        <x:v>http://127.0.0.1:8788/reference-02883e33aea4a9.html</x:v>
      </x:c>
      <x:c r="AB578" s="14" t="str">
        <x:v>http://127.0.0.1:8788/fiche-210.html</x:v>
      </x:c>
      <x:c r="AC578" s="7" t="str">
        <x:v>Obtenir la version, la configuration, les modes, les mesures et les informations réglementaires.</x:v>
      </x:c>
      <x:c r="AD578" s="7"/>
      <x:c r="AE578" s="7" t="str"/>
    </x:row>
    <x:row r="579" ht="54" customHeight="1">
      <x:c r="A579" s="7" t="str">
        <x:v>UNISOFT HR / E HR</x:v>
      </x:c>
      <x:c r="B579" s="7" t="str">
        <x:v>ACM</x:v>
      </x:c>
      <x:c r="C579" s="7" t="str">
        <x:v>ACM</x:v>
      </x:c>
      <x:c r="D579" s="7" t="str">
        <x:v>TITAN · Moteurs centraux</x:v>
      </x:c>
      <x:c r="E579" s="7" t="str">
        <x:v>Motorisation ou automatisme</x:v>
      </x:c>
      <x:c r="F579" s="7" t="str">
        <x:v>Équipement complet à confirmer</x:v>
      </x:c>
      <x:c r="G579" s="7" t="str">
        <x:v>À vérifier</x:v>
      </x:c>
      <x:c r="H579" s="7" t="str"/>
      <x:c r="I579" s="7" t="str">
        <x:v>Mode, configuration et preuves énergétiques complètes non établis pour cette référence.</x:v>
      </x:c>
      <x:c r="J579" s="7" t="str"/>
      <x:c r="K579" s="15"/>
      <x:c r="L579" s="15" t="str"/>
      <x:c r="M579" s="15"/>
      <x:c r="N579" s="15"/>
      <x:c r="O579" s="15"/>
      <x:c r="P579" s="7" t="str"/>
      <x:c r="Q579" s="15"/>
      <x:c r="R579" s="7" t="str">
        <x:f>IF(AND(ISNUMBER(K579),ISNUMBER(Q579)),IF(K579&lt;=Q579,"Valeur ≤ seuil","Valeur &gt; seuil"),"")</x:f>
      </x:c>
      <x:c r="S579" s="15"/>
      <x:c r="T579" s="7" t="str">
        <x:f>IF(AND(ISNUMBER(K579),ISNUMBER(S579)),IF(K579&lt;=S579,"Valeur ≤ seuil","Valeur &gt; seuil"),"")</x:f>
      </x:c>
      <x:c r="U579" s="7"/>
      <x:c r="V579" s="7" t="str"/>
      <x:c r="W579" s="14" t="str"/>
      <x:c r="X579" s="7" t="str"/>
      <x:c r="Y579" s="13" t="d">
        <x:v>2026-10-25T12:00:00.000Z</x:v>
      </x:c>
      <x:c r="Z579" s="14" t="str">
        <x:v>https://www.acm.it/wp/istruzioni_prodotti/</x:v>
      </x:c>
      <x:c r="AA579" s="14" t="str">
        <x:v>http://127.0.0.1:8788/reference-48514a6341b01d.html</x:v>
      </x:c>
      <x:c r="AB579" s="14" t="str">
        <x:v>http://127.0.0.1:8788/fiche-210.html</x:v>
      </x:c>
      <x:c r="AC579" s="7" t="str">
        <x:v>Obtenir la version, la configuration, les modes, les mesures et les informations réglementaires.</x:v>
      </x:c>
      <x:c r="AD579" s="7"/>
      <x:c r="AE579" s="7" t="str"/>
    </x:row>
    <x:row r="580" ht="54" customHeight="1">
      <x:c r="A580" s="7" t="str">
        <x:v>UNITITAN CL / E CL</x:v>
      </x:c>
      <x:c r="B580" s="7" t="str">
        <x:v>ACM</x:v>
      </x:c>
      <x:c r="C580" s="7" t="str">
        <x:v>ACM</x:v>
      </x:c>
      <x:c r="D580" s="7" t="str">
        <x:v>TITAN · Moteurs centraux</x:v>
      </x:c>
      <x:c r="E580" s="7" t="str">
        <x:v>Motorisation ou automatisme</x:v>
      </x:c>
      <x:c r="F580" s="7" t="str">
        <x:v>Équipement complet à confirmer</x:v>
      </x:c>
      <x:c r="G580" s="7" t="str">
        <x:v>À vérifier</x:v>
      </x:c>
      <x:c r="H580" s="7" t="str"/>
      <x:c r="I580" s="7" t="str">
        <x:v>Mode, configuration et preuves énergétiques complètes non établis pour cette référence.</x:v>
      </x:c>
      <x:c r="J580" s="7" t="str"/>
      <x:c r="K580" s="15"/>
      <x:c r="L580" s="15" t="str"/>
      <x:c r="M580" s="15"/>
      <x:c r="N580" s="15"/>
      <x:c r="O580" s="15"/>
      <x:c r="P580" s="7" t="str"/>
      <x:c r="Q580" s="15"/>
      <x:c r="R580" s="7" t="str">
        <x:f>IF(AND(ISNUMBER(K580),ISNUMBER(Q580)),IF(K580&lt;=Q580,"Valeur ≤ seuil","Valeur &gt; seuil"),"")</x:f>
      </x:c>
      <x:c r="S580" s="15"/>
      <x:c r="T580" s="7" t="str">
        <x:f>IF(AND(ISNUMBER(K580),ISNUMBER(S580)),IF(K580&lt;=S580,"Valeur ≤ seuil","Valeur &gt; seuil"),"")</x:f>
      </x:c>
      <x:c r="U580" s="7"/>
      <x:c r="V580" s="7" t="str"/>
      <x:c r="W580" s="14" t="str"/>
      <x:c r="X580" s="7" t="str"/>
      <x:c r="Y580" s="13" t="d">
        <x:v>2026-10-25T12:00:00.000Z</x:v>
      </x:c>
      <x:c r="Z580" s="14" t="str">
        <x:v>https://www.acm.it/wp/istruzioni_prodotti/</x:v>
      </x:c>
      <x:c r="AA580" s="14" t="str">
        <x:v>http://127.0.0.1:8788/reference-d981dcab17badd.html</x:v>
      </x:c>
      <x:c r="AB580" s="14" t="str">
        <x:v>http://127.0.0.1:8788/fiche-210.html</x:v>
      </x:c>
      <x:c r="AC580" s="7" t="str">
        <x:v>Obtenir la version, la configuration, les modes, les mesures et les informations réglementaires.</x:v>
      </x:c>
      <x:c r="AD580" s="7"/>
      <x:c r="AE580" s="7" t="str"/>
    </x:row>
    <x:row r="581" ht="54" customHeight="1">
      <x:c r="A581" s="7" t="str">
        <x:v>UNITITAN HR / E HR</x:v>
      </x:c>
      <x:c r="B581" s="7" t="str">
        <x:v>ACM</x:v>
      </x:c>
      <x:c r="C581" s="7" t="str">
        <x:v>ACM</x:v>
      </x:c>
      <x:c r="D581" s="7" t="str">
        <x:v>TITAN · Moteurs centraux</x:v>
      </x:c>
      <x:c r="E581" s="7" t="str">
        <x:v>Motorisation ou automatisme</x:v>
      </x:c>
      <x:c r="F581" s="7" t="str">
        <x:v>Équipement complet à confirmer</x:v>
      </x:c>
      <x:c r="G581" s="7" t="str">
        <x:v>À vérifier</x:v>
      </x:c>
      <x:c r="H581" s="7" t="str"/>
      <x:c r="I581" s="7" t="str">
        <x:v>Mode, configuration et preuves énergétiques complètes non établis pour cette référence.</x:v>
      </x:c>
      <x:c r="J581" s="7" t="str"/>
      <x:c r="K581" s="15"/>
      <x:c r="L581" s="15" t="str"/>
      <x:c r="M581" s="15"/>
      <x:c r="N581" s="15"/>
      <x:c r="O581" s="15"/>
      <x:c r="P581" s="7" t="str"/>
      <x:c r="Q581" s="15"/>
      <x:c r="R581" s="7" t="str">
        <x:f>IF(AND(ISNUMBER(K581),ISNUMBER(Q581)),IF(K581&lt;=Q581,"Valeur ≤ seuil","Valeur &gt; seuil"),"")</x:f>
      </x:c>
      <x:c r="S581" s="15"/>
      <x:c r="T581" s="7" t="str">
        <x:f>IF(AND(ISNUMBER(K581),ISNUMBER(S581)),IF(K581&lt;=S581,"Valeur ≤ seuil","Valeur &gt; seuil"),"")</x:f>
      </x:c>
      <x:c r="U581" s="7"/>
      <x:c r="V581" s="7" t="str"/>
      <x:c r="W581" s="14" t="str"/>
      <x:c r="X581" s="7" t="str"/>
      <x:c r="Y581" s="13" t="d">
        <x:v>2026-10-25T12:00:00.000Z</x:v>
      </x:c>
      <x:c r="Z581" s="14" t="str">
        <x:v>https://www.acm.it/wp/istruzioni_prodotti/</x:v>
      </x:c>
      <x:c r="AA581" s="14" t="str">
        <x:v>http://127.0.0.1:8788/reference-393aa9d905cc96.html</x:v>
      </x:c>
      <x:c r="AB581" s="14" t="str">
        <x:v>http://127.0.0.1:8788/fiche-210.html</x:v>
      </x:c>
      <x:c r="AC581" s="7" t="str">
        <x:v>Obtenir la version, la configuration, les modes, les mesures et les informations réglementaires.</x:v>
      </x:c>
      <x:c r="AD581" s="7"/>
      <x:c r="AE581" s="7" t="str"/>
    </x:row>
    <x:row r="582" ht="54" customHeight="1">
      <x:c r="A582" s="7" t="str">
        <x:v>TITAN 200 BM / 240/76 BM / 240/101 BM</x:v>
      </x:c>
      <x:c r="B582" s="7" t="str">
        <x:v>ACM</x:v>
      </x:c>
      <x:c r="C582" s="7" t="str">
        <x:v>ACM</x:v>
      </x:c>
      <x:c r="D582" s="7" t="str">
        <x:v>TITAN · Sécurité et bimoteurs</x:v>
      </x:c>
      <x:c r="E582" s="7" t="str">
        <x:v>Motorisation ou automatisme</x:v>
      </x:c>
      <x:c r="F582" s="7" t="str">
        <x:v>Équipement complet à confirmer</x:v>
      </x:c>
      <x:c r="G582" s="7" t="str">
        <x:v>À vérifier</x:v>
      </x:c>
      <x:c r="H582" s="7" t="str"/>
      <x:c r="I582" s="7" t="str">
        <x:v>Mode, configuration et preuves énergétiques complètes non établis pour cette référence.</x:v>
      </x:c>
      <x:c r="J582" s="7" t="str"/>
      <x:c r="K582" s="15"/>
      <x:c r="L582" s="15" t="str"/>
      <x:c r="M582" s="15"/>
      <x:c r="N582" s="15"/>
      <x:c r="O582" s="15"/>
      <x:c r="P582" s="7" t="str"/>
      <x:c r="Q582" s="15"/>
      <x:c r="R582" s="7" t="str">
        <x:f>IF(AND(ISNUMBER(K582),ISNUMBER(Q582)),IF(K582&lt;=Q582,"Valeur ≤ seuil","Valeur &gt; seuil"),"")</x:f>
      </x:c>
      <x:c r="S582" s="15"/>
      <x:c r="T582" s="7" t="str">
        <x:f>IF(AND(ISNUMBER(K582),ISNUMBER(S582)),IF(K582&lt;=S582,"Valeur ≤ seuil","Valeur &gt; seuil"),"")</x:f>
      </x:c>
      <x:c r="U582" s="7"/>
      <x:c r="V582" s="7" t="str"/>
      <x:c r="W582" s="14" t="str"/>
      <x:c r="X582" s="7" t="str"/>
      <x:c r="Y582" s="13" t="d">
        <x:v>2026-10-25T12:00:00.000Z</x:v>
      </x:c>
      <x:c r="Z582" s="14" t="str">
        <x:v>https://www.acm.it/wp/istruzioni_prodotti/</x:v>
      </x:c>
      <x:c r="AA582" s="14" t="str">
        <x:v>http://127.0.0.1:8788/reference-fd1289b7f7506a.html</x:v>
      </x:c>
      <x:c r="AB582" s="14" t="str">
        <x:v>http://127.0.0.1:8788/fiche-211.html</x:v>
      </x:c>
      <x:c r="AC582" s="7" t="str">
        <x:v>Obtenir la version, la configuration, les modes, les mesures et les informations réglementaires.</x:v>
      </x:c>
      <x:c r="AD582" s="7"/>
      <x:c r="AE582" s="7" t="str"/>
    </x:row>
    <x:row r="583" ht="54" customHeight="1">
      <x:c r="A583" s="7" t="str">
        <x:v>TITANSAFETY 240/76</x:v>
      </x:c>
      <x:c r="B583" s="7" t="str">
        <x:v>ACM</x:v>
      </x:c>
      <x:c r="C583" s="7" t="str">
        <x:v>ACM</x:v>
      </x:c>
      <x:c r="D583" s="7" t="str">
        <x:v>TITAN · Sécurité et bimoteurs</x:v>
      </x:c>
      <x:c r="E583" s="7" t="str">
        <x:v>Motorisation ou automatisme</x:v>
      </x:c>
      <x:c r="F583" s="7" t="str">
        <x:v>Équipement complet à confirmer</x:v>
      </x:c>
      <x:c r="G583" s="7" t="str">
        <x:v>À vérifier</x:v>
      </x:c>
      <x:c r="H583" s="7" t="str"/>
      <x:c r="I583" s="7" t="str">
        <x:v>Mode, configuration et preuves énergétiques complètes non établis pour cette référence.</x:v>
      </x:c>
      <x:c r="J583" s="7" t="str"/>
      <x:c r="K583" s="15"/>
      <x:c r="L583" s="15" t="str"/>
      <x:c r="M583" s="15"/>
      <x:c r="N583" s="15"/>
      <x:c r="O583" s="15"/>
      <x:c r="P583" s="7" t="str"/>
      <x:c r="Q583" s="15"/>
      <x:c r="R583" s="7" t="str">
        <x:f>IF(AND(ISNUMBER(K583),ISNUMBER(Q583)),IF(K583&lt;=Q583,"Valeur ≤ seuil","Valeur &gt; seuil"),"")</x:f>
      </x:c>
      <x:c r="S583" s="15"/>
      <x:c r="T583" s="7" t="str">
        <x:f>IF(AND(ISNUMBER(K583),ISNUMBER(S583)),IF(K583&lt;=S583,"Valeur ≤ seuil","Valeur &gt; seuil"),"")</x:f>
      </x:c>
      <x:c r="U583" s="7"/>
      <x:c r="V583" s="7" t="str"/>
      <x:c r="W583" s="14" t="str"/>
      <x:c r="X583" s="7" t="str"/>
      <x:c r="Y583" s="13" t="d">
        <x:v>2026-10-25T12:00:00.000Z</x:v>
      </x:c>
      <x:c r="Z583" s="14" t="str">
        <x:v>https://www.acm.it/wp/istruzioni_prodotti/</x:v>
      </x:c>
      <x:c r="AA583" s="14" t="str">
        <x:v>http://127.0.0.1:8788/reference-722292b4459c75.html</x:v>
      </x:c>
      <x:c r="AB583" s="14" t="str">
        <x:v>http://127.0.0.1:8788/fiche-211.html</x:v>
      </x:c>
      <x:c r="AC583" s="7" t="str">
        <x:v>Obtenir la version, la configuration, les modes, les mesures et les informations réglementaires.</x:v>
      </x:c>
      <x:c r="AD583" s="7"/>
      <x:c r="AE583" s="7" t="str"/>
    </x:row>
    <x:row r="584" ht="54" customHeight="1">
      <x:c r="A584" s="7" t="str">
        <x:v>TITANSIDE</x:v>
      </x:c>
      <x:c r="B584" s="7" t="str">
        <x:v>ACM</x:v>
      </x:c>
      <x:c r="C584" s="7" t="str">
        <x:v>ACM</x:v>
      </x:c>
      <x:c r="D584" s="7" t="str">
        <x:v>TITAN · Sécurité et bimoteurs</x:v>
      </x:c>
      <x:c r="E584" s="7" t="str">
        <x:v>Motorisation ou automatisme</x:v>
      </x:c>
      <x:c r="F584" s="7" t="str">
        <x:v>Équipement complet à confirmer</x:v>
      </x:c>
      <x:c r="G584" s="7" t="str">
        <x:v>À vérifier</x:v>
      </x:c>
      <x:c r="H584" s="7" t="str"/>
      <x:c r="I584" s="7" t="str">
        <x:v>Mode, configuration et preuves énergétiques complètes non établis pour cette référence.</x:v>
      </x:c>
      <x:c r="J584" s="7" t="str"/>
      <x:c r="K584" s="15"/>
      <x:c r="L584" s="15" t="str"/>
      <x:c r="M584" s="15"/>
      <x:c r="N584" s="15"/>
      <x:c r="O584" s="15"/>
      <x:c r="P584" s="7" t="str"/>
      <x:c r="Q584" s="15"/>
      <x:c r="R584" s="7" t="str">
        <x:f>IF(AND(ISNUMBER(K584),ISNUMBER(Q584)),IF(K584&lt;=Q584,"Valeur ≤ seuil","Valeur &gt; seuil"),"")</x:f>
      </x:c>
      <x:c r="S584" s="15"/>
      <x:c r="T584" s="7" t="str">
        <x:f>IF(AND(ISNUMBER(K584),ISNUMBER(S584)),IF(K584&lt;=S584,"Valeur ≤ seuil","Valeur &gt; seuil"),"")</x:f>
      </x:c>
      <x:c r="U584" s="7"/>
      <x:c r="V584" s="7" t="str"/>
      <x:c r="W584" s="14" t="str"/>
      <x:c r="X584" s="7" t="str"/>
      <x:c r="Y584" s="13" t="d">
        <x:v>2026-10-25T12:00:00.000Z</x:v>
      </x:c>
      <x:c r="Z584" s="14" t="str">
        <x:v>https://www.acm.it/wp/istruzioni_prodotti/</x:v>
      </x:c>
      <x:c r="AA584" s="14" t="str">
        <x:v>http://127.0.0.1:8788/reference-58a01322fb6544.html</x:v>
      </x:c>
      <x:c r="AB584" s="14" t="str">
        <x:v>http://127.0.0.1:8788/fiche-211.html</x:v>
      </x:c>
      <x:c r="AC584" s="7" t="str">
        <x:v>Obtenir la version, la configuration, les modes, les mesures et les informations réglementaires.</x:v>
      </x:c>
      <x:c r="AD584" s="7"/>
      <x:c r="AE584" s="7" t="str"/>
    </x:row>
    <x:row r="585" ht="54" customHeight="1">
      <x:c r="A585" s="7" t="str">
        <x:v>UNISAFETY / E / PLUS</x:v>
      </x:c>
      <x:c r="B585" s="7" t="str">
        <x:v>ACM</x:v>
      </x:c>
      <x:c r="C585" s="7" t="str">
        <x:v>ACM</x:v>
      </x:c>
      <x:c r="D585" s="7" t="str">
        <x:v>TITAN · Sécurité et bimoteurs</x:v>
      </x:c>
      <x:c r="E585" s="7" t="str">
        <x:v>Motorisation ou automatisme</x:v>
      </x:c>
      <x:c r="F585" s="7" t="str">
        <x:v>Équipement complet à confirmer</x:v>
      </x:c>
      <x:c r="G585" s="7" t="str">
        <x:v>À vérifier</x:v>
      </x:c>
      <x:c r="H585" s="7" t="str"/>
      <x:c r="I585" s="7" t="str">
        <x:v>Mode, configuration et preuves énergétiques complètes non établis pour cette référence.</x:v>
      </x:c>
      <x:c r="J585" s="7" t="str"/>
      <x:c r="K585" s="15"/>
      <x:c r="L585" s="15" t="str"/>
      <x:c r="M585" s="15"/>
      <x:c r="N585" s="15"/>
      <x:c r="O585" s="15"/>
      <x:c r="P585" s="7" t="str"/>
      <x:c r="Q585" s="15"/>
      <x:c r="R585" s="7" t="str">
        <x:f>IF(AND(ISNUMBER(K585),ISNUMBER(Q585)),IF(K585&lt;=Q585,"Valeur ≤ seuil","Valeur &gt; seuil"),"")</x:f>
      </x:c>
      <x:c r="S585" s="15"/>
      <x:c r="T585" s="7" t="str">
        <x:f>IF(AND(ISNUMBER(K585),ISNUMBER(S585)),IF(K585&lt;=S585,"Valeur ≤ seuil","Valeur &gt; seuil"),"")</x:f>
      </x:c>
      <x:c r="U585" s="7"/>
      <x:c r="V585" s="7" t="str"/>
      <x:c r="W585" s="14" t="str"/>
      <x:c r="X585" s="7" t="str"/>
      <x:c r="Y585" s="13" t="d">
        <x:v>2026-10-25T12:00:00.000Z</x:v>
      </x:c>
      <x:c r="Z585" s="14" t="str">
        <x:v>https://www.acm.it/wp/istruzioni_prodotti/</x:v>
      </x:c>
      <x:c r="AA585" s="14" t="str">
        <x:v>http://127.0.0.1:8788/reference-5cb3305d19eb38.html</x:v>
      </x:c>
      <x:c r="AB585" s="14" t="str">
        <x:v>http://127.0.0.1:8788/fiche-211.html</x:v>
      </x:c>
      <x:c r="AC585" s="7" t="str">
        <x:v>Obtenir la version, la configuration, les modes, les mesures et les informations réglementaires.</x:v>
      </x:c>
      <x:c r="AD585" s="7"/>
      <x:c r="AE585" s="7" t="str"/>
    </x:row>
    <x:row r="586" ht="54" customHeight="1">
      <x:c r="A586" s="7" t="str">
        <x:v>MATIX 45M / 55M / 92M</x:v>
      </x:c>
      <x:c r="B586" s="7" t="str">
        <x:v>ACM</x:v>
      </x:c>
      <x:c r="C586" s="7" t="str">
        <x:v>ACM</x:v>
      </x:c>
      <x:c r="D586" s="7" t="str">
        <x:v>MATIX · Tubulaires mécaniques</x:v>
      </x:c>
      <x:c r="E586" s="7" t="str">
        <x:v>Nature à préciser</x:v>
      </x:c>
      <x:c r="F586" s="7" t="str">
        <x:v>Périmètre à confirmer</x:v>
      </x:c>
      <x:c r="G586" s="7" t="str">
        <x:v>À vérifier</x:v>
      </x:c>
      <x:c r="H586" s="7" t="str"/>
      <x:c r="I586" s="7" t="str">
        <x:v>Mode, configuration et preuves énergétiques complètes non établis pour cette référence.</x:v>
      </x:c>
      <x:c r="J586" s="7" t="str"/>
      <x:c r="K586" s="15"/>
      <x:c r="L586" s="15" t="str"/>
      <x:c r="M586" s="15"/>
      <x:c r="N586" s="15"/>
      <x:c r="O586" s="15"/>
      <x:c r="P586" s="7" t="str"/>
      <x:c r="Q586" s="15"/>
      <x:c r="R586" s="7" t="str">
        <x:f>IF(AND(ISNUMBER(K586),ISNUMBER(Q586)),IF(K586&lt;=Q586,"Valeur ≤ seuil","Valeur &gt; seuil"),"")</x:f>
      </x:c>
      <x:c r="S586" s="15"/>
      <x:c r="T586" s="7" t="str">
        <x:f>IF(AND(ISNUMBER(K586),ISNUMBER(S586)),IF(K586&lt;=S586,"Valeur ≤ seuil","Valeur &gt; seuil"),"")</x:f>
      </x:c>
      <x:c r="U586" s="7"/>
      <x:c r="V586" s="7" t="str"/>
      <x:c r="W586" s="14" t="str"/>
      <x:c r="X586" s="7" t="str"/>
      <x:c r="Y586" s="13" t="d">
        <x:v>2026-10-25T12:00:00.000Z</x:v>
      </x:c>
      <x:c r="Z586" s="14" t="str">
        <x:v>https://www.acm.it/wp/istruzioni/matix/ISTRUZIONI_MATIX_ACM_2019.pdf#page=1</x:v>
      </x:c>
      <x:c r="AA586" s="14" t="str">
        <x:v>http://127.0.0.1:8788/reference-00ed7b725b4a6b.html</x:v>
      </x:c>
      <x:c r="AB586" s="14" t="str">
        <x:v>http://127.0.0.1:8788/fiche-212.html</x:v>
      </x:c>
      <x:c r="AC586" s="7" t="str">
        <x:v>Obtenir la version, la configuration, les modes, les mesures et les informations réglementaires.</x:v>
      </x:c>
      <x:c r="AD586" s="7"/>
      <x:c r="AE586" s="7" t="str"/>
    </x:row>
    <x:row r="587" ht="54" customHeight="1">
      <x:c r="A587" s="7" t="str">
        <x:v>MATIX diamètre 35 / 45</x:v>
      </x:c>
      <x:c r="B587" s="7" t="str">
        <x:v>ACM</x:v>
      </x:c>
      <x:c r="C587" s="7" t="str">
        <x:v>ACM</x:v>
      </x:c>
      <x:c r="D587" s="7" t="str">
        <x:v>MATIX · Tubulaires mécaniques</x:v>
      </x:c>
      <x:c r="E587" s="7" t="str">
        <x:v>Nature à préciser</x:v>
      </x:c>
      <x:c r="F587" s="7" t="str">
        <x:v>Périmètre à confirmer</x:v>
      </x:c>
      <x:c r="G587" s="7" t="str">
        <x:v>À vérifier</x:v>
      </x:c>
      <x:c r="H587" s="7" t="str"/>
      <x:c r="I587" s="7" t="str">
        <x:v>Mode, configuration et preuves énergétiques complètes non établis pour cette référence.</x:v>
      </x:c>
      <x:c r="J587" s="7" t="str"/>
      <x:c r="K587" s="15"/>
      <x:c r="L587" s="15" t="str"/>
      <x:c r="M587" s="15"/>
      <x:c r="N587" s="15"/>
      <x:c r="O587" s="15"/>
      <x:c r="P587" s="7" t="str"/>
      <x:c r="Q587" s="15"/>
      <x:c r="R587" s="7" t="str">
        <x:f>IF(AND(ISNUMBER(K587),ISNUMBER(Q587)),IF(K587&lt;=Q587,"Valeur ≤ seuil","Valeur &gt; seuil"),"")</x:f>
      </x:c>
      <x:c r="S587" s="15"/>
      <x:c r="T587" s="7" t="str">
        <x:f>IF(AND(ISNUMBER(K587),ISNUMBER(S587)),IF(K587&lt;=S587,"Valeur ≤ seuil","Valeur &gt; seuil"),"")</x:f>
      </x:c>
      <x:c r="U587" s="7"/>
      <x:c r="V587" s="7" t="str"/>
      <x:c r="W587" s="14" t="str"/>
      <x:c r="X587" s="7" t="str"/>
      <x:c r="Y587" s="13" t="d">
        <x:v>2026-10-25T12:00:00.000Z</x:v>
      </x:c>
      <x:c r="Z587" s="14" t="str">
        <x:v>https://www.acm.it/wp/istruzioni/matix/ISTRUZIONI_MATIX_ACM_2019.pdf#page=1</x:v>
      </x:c>
      <x:c r="AA587" s="14" t="str">
        <x:v>http://127.0.0.1:8788/reference-ab5e97497dad0d.html</x:v>
      </x:c>
      <x:c r="AB587" s="14" t="str">
        <x:v>http://127.0.0.1:8788/fiche-212.html</x:v>
      </x:c>
      <x:c r="AC587" s="7" t="str">
        <x:v>Obtenir la version, la configuration, les modes, les mesures et les informations réglementaires.</x:v>
      </x:c>
      <x:c r="AD587" s="7"/>
      <x:c r="AE587" s="7" t="str"/>
    </x:row>
    <x:row r="588" ht="54" customHeight="1">
      <x:c r="A588" s="7" t="str">
        <x:v>MATIX diamètre 55</x:v>
      </x:c>
      <x:c r="B588" s="7" t="str">
        <x:v>ACM</x:v>
      </x:c>
      <x:c r="C588" s="7" t="str">
        <x:v>ACM</x:v>
      </x:c>
      <x:c r="D588" s="7" t="str">
        <x:v>MATIX · Tubulaires mécaniques</x:v>
      </x:c>
      <x:c r="E588" s="7" t="str">
        <x:v>Nature à préciser</x:v>
      </x:c>
      <x:c r="F588" s="7" t="str">
        <x:v>Périmètre à confirmer</x:v>
      </x:c>
      <x:c r="G588" s="7" t="str">
        <x:v>À vérifier</x:v>
      </x:c>
      <x:c r="H588" s="7" t="str"/>
      <x:c r="I588" s="7" t="str">
        <x:v>Mode, configuration et preuves énergétiques complètes non établis pour cette référence.</x:v>
      </x:c>
      <x:c r="J588" s="7" t="str"/>
      <x:c r="K588" s="15"/>
      <x:c r="L588" s="15" t="str"/>
      <x:c r="M588" s="15"/>
      <x:c r="N588" s="15"/>
      <x:c r="O588" s="15"/>
      <x:c r="P588" s="7" t="str"/>
      <x:c r="Q588" s="15"/>
      <x:c r="R588" s="7" t="str">
        <x:f>IF(AND(ISNUMBER(K588),ISNUMBER(Q588)),IF(K588&lt;=Q588,"Valeur ≤ seuil","Valeur &gt; seuil"),"")</x:f>
      </x:c>
      <x:c r="S588" s="15"/>
      <x:c r="T588" s="7" t="str">
        <x:f>IF(AND(ISNUMBER(K588),ISNUMBER(S588)),IF(K588&lt;=S588,"Valeur ≤ seuil","Valeur &gt; seuil"),"")</x:f>
      </x:c>
      <x:c r="U588" s="7"/>
      <x:c r="V588" s="7" t="str"/>
      <x:c r="W588" s="14" t="str"/>
      <x:c r="X588" s="7" t="str"/>
      <x:c r="Y588" s="13" t="d">
        <x:v>2026-10-25T12:00:00.000Z</x:v>
      </x:c>
      <x:c r="Z588" s="14" t="str">
        <x:v>https://www.acm.it/wp/istruzioni/matix/ISTRUZIONI_MATIX_ACM_2019.pdf#page=1</x:v>
      </x:c>
      <x:c r="AA588" s="14" t="str">
        <x:v>http://127.0.0.1:8788/reference-4c9f9a1f93ebf9.html</x:v>
      </x:c>
      <x:c r="AB588" s="14" t="str">
        <x:v>http://127.0.0.1:8788/fiche-212.html</x:v>
      </x:c>
      <x:c r="AC588" s="7" t="str">
        <x:v>Obtenir la version, la configuration, les modes, les mesures et les informations réglementaires.</x:v>
      </x:c>
      <x:c r="AD588" s="7"/>
      <x:c r="AE588" s="7" t="str"/>
    </x:row>
    <x:row r="589" ht="54" customHeight="1">
      <x:c r="A589" s="7" t="str">
        <x:v>Commandes et adaptateurs</x:v>
      </x:c>
      <x:c r="B589" s="7" t="str">
        <x:v>ACM</x:v>
      </x:c>
      <x:c r="C589" s="7" t="str">
        <x:v>ACM</x:v>
      </x:c>
      <x:c r="D589" s="7" t="str">
        <x:v>TRONIX · Tubulaires à commande intégrée</x:v>
      </x:c>
      <x:c r="E589" s="7" t="str">
        <x:v>Nature à préciser</x:v>
      </x:c>
      <x:c r="F589" s="7" t="str">
        <x:v>Périmètre à confirmer</x:v>
      </x:c>
      <x:c r="G589" s="7" t="str">
        <x:v>À vérifier</x:v>
      </x:c>
      <x:c r="H589" s="7" t="str"/>
      <x:c r="I589" s="7" t="str">
        <x:v>Mode, configuration et preuves énergétiques complètes non établis pour cette référence.</x:v>
      </x:c>
      <x:c r="J589" s="7" t="str"/>
      <x:c r="K589" s="15"/>
      <x:c r="L589" s="15" t="str"/>
      <x:c r="M589" s="15"/>
      <x:c r="N589" s="15"/>
      <x:c r="O589" s="15"/>
      <x:c r="P589" s="7" t="str"/>
      <x:c r="Q589" s="15"/>
      <x:c r="R589" s="7" t="str">
        <x:f>IF(AND(ISNUMBER(K589),ISNUMBER(Q589)),IF(K589&lt;=Q589,"Valeur ≤ seuil","Valeur &gt; seuil"),"")</x:f>
      </x:c>
      <x:c r="S589" s="15"/>
      <x:c r="T589" s="7" t="str">
        <x:f>IF(AND(ISNUMBER(K589),ISNUMBER(S589)),IF(K589&lt;=S589,"Valeur ≤ seuil","Valeur &gt; seuil"),"")</x:f>
      </x:c>
      <x:c r="U589" s="7"/>
      <x:c r="V589" s="7" t="str"/>
      <x:c r="W589" s="14" t="str"/>
      <x:c r="X589" s="7" t="str"/>
      <x:c r="Y589" s="13" t="d">
        <x:v>2026-10-25T12:00:00.000Z</x:v>
      </x:c>
      <x:c r="Z589" s="14" t="str">
        <x:v>https://www.acm.it/wp/istruzioni/tronix/ISTRUZIONI_TRONIX_ACM_2019.pdf#page=1</x:v>
      </x:c>
      <x:c r="AA589" s="14" t="str">
        <x:v>http://127.0.0.1:8788/reference-af9d88479db3ec.html</x:v>
      </x:c>
      <x:c r="AB589" s="14" t="str">
        <x:v>http://127.0.0.1:8788/fiche-213.html</x:v>
      </x:c>
      <x:c r="AC589" s="7" t="str">
        <x:v>Obtenir la version, la configuration, les modes, les mesures et les informations réglementaires.</x:v>
      </x:c>
      <x:c r="AD589" s="7"/>
      <x:c r="AE589" s="7" t="str"/>
    </x:row>
    <x:row r="590" ht="54" customHeight="1">
      <x:c r="A590" s="7" t="str">
        <x:v>TRONIX diamètre 35</x:v>
      </x:c>
      <x:c r="B590" s="7" t="str">
        <x:v>ACM</x:v>
      </x:c>
      <x:c r="C590" s="7" t="str">
        <x:v>ACM</x:v>
      </x:c>
      <x:c r="D590" s="7" t="str">
        <x:v>TRONIX · Tubulaires à commande intégrée</x:v>
      </x:c>
      <x:c r="E590" s="7" t="str">
        <x:v>Nature à préciser</x:v>
      </x:c>
      <x:c r="F590" s="7" t="str">
        <x:v>Périmètre à confirmer</x:v>
      </x:c>
      <x:c r="G590" s="7" t="str">
        <x:v>À vérifier</x:v>
      </x:c>
      <x:c r="H590" s="7" t="str"/>
      <x:c r="I590" s="7" t="str">
        <x:v>Mode, configuration et preuves énergétiques complètes non établis pour cette référence.</x:v>
      </x:c>
      <x:c r="J590" s="7" t="str"/>
      <x:c r="K590" s="15"/>
      <x:c r="L590" s="15" t="str"/>
      <x:c r="M590" s="15"/>
      <x:c r="N590" s="15"/>
      <x:c r="O590" s="15"/>
      <x:c r="P590" s="7" t="str"/>
      <x:c r="Q590" s="15"/>
      <x:c r="R590" s="7" t="str">
        <x:f>IF(AND(ISNUMBER(K590),ISNUMBER(Q590)),IF(K590&lt;=Q590,"Valeur ≤ seuil","Valeur &gt; seuil"),"")</x:f>
      </x:c>
      <x:c r="S590" s="15"/>
      <x:c r="T590" s="7" t="str">
        <x:f>IF(AND(ISNUMBER(K590),ISNUMBER(S590)),IF(K590&lt;=S590,"Valeur ≤ seuil","Valeur &gt; seuil"),"")</x:f>
      </x:c>
      <x:c r="U590" s="7"/>
      <x:c r="V590" s="7" t="str"/>
      <x:c r="W590" s="14" t="str"/>
      <x:c r="X590" s="7" t="str"/>
      <x:c r="Y590" s="13" t="d">
        <x:v>2026-10-25T12:00:00.000Z</x:v>
      </x:c>
      <x:c r="Z590" s="14" t="str">
        <x:v>https://www.acm.it/wp/istruzioni/tronix/ISTRUZIONI_TRONIX_ACM_2019.pdf#page=1</x:v>
      </x:c>
      <x:c r="AA590" s="14" t="str">
        <x:v>http://127.0.0.1:8788/reference-c3642a85e98c40.html</x:v>
      </x:c>
      <x:c r="AB590" s="14" t="str">
        <x:v>http://127.0.0.1:8788/fiche-213.html</x:v>
      </x:c>
      <x:c r="AC590" s="7" t="str">
        <x:v>Obtenir la version, la configuration, les modes, les mesures et les informations réglementaires.</x:v>
      </x:c>
      <x:c r="AD590" s="7"/>
      <x:c r="AE590" s="7" t="str"/>
    </x:row>
    <x:row r="591" ht="54" customHeight="1">
      <x:c r="A591" s="7" t="str">
        <x:v>TRONIX diamètre 45</x:v>
      </x:c>
      <x:c r="B591" s="7" t="str">
        <x:v>ACM</x:v>
      </x:c>
      <x:c r="C591" s="7" t="str">
        <x:v>ACM</x:v>
      </x:c>
      <x:c r="D591" s="7" t="str">
        <x:v>TRONIX · Tubulaires à commande intégrée</x:v>
      </x:c>
      <x:c r="E591" s="7" t="str">
        <x:v>Nature à préciser</x:v>
      </x:c>
      <x:c r="F591" s="7" t="str">
        <x:v>Périmètre à confirmer</x:v>
      </x:c>
      <x:c r="G591" s="7" t="str">
        <x:v>À vérifier</x:v>
      </x:c>
      <x:c r="H591" s="7" t="str"/>
      <x:c r="I591" s="7" t="str">
        <x:v>Mode, configuration et preuves énergétiques complètes non établis pour cette référence.</x:v>
      </x:c>
      <x:c r="J591" s="7" t="str"/>
      <x:c r="K591" s="15"/>
      <x:c r="L591" s="15" t="str"/>
      <x:c r="M591" s="15"/>
      <x:c r="N591" s="15"/>
      <x:c r="O591" s="15"/>
      <x:c r="P591" s="7" t="str"/>
      <x:c r="Q591" s="15"/>
      <x:c r="R591" s="7" t="str">
        <x:f>IF(AND(ISNUMBER(K591),ISNUMBER(Q591)),IF(K591&lt;=Q591,"Valeur ≤ seuil","Valeur &gt; seuil"),"")</x:f>
      </x:c>
      <x:c r="S591" s="15"/>
      <x:c r="T591" s="7" t="str">
        <x:f>IF(AND(ISNUMBER(K591),ISNUMBER(S591)),IF(K591&lt;=S591,"Valeur ≤ seuil","Valeur &gt; seuil"),"")</x:f>
      </x:c>
      <x:c r="U591" s="7"/>
      <x:c r="V591" s="7" t="str"/>
      <x:c r="W591" s="14" t="str"/>
      <x:c r="X591" s="7" t="str"/>
      <x:c r="Y591" s="13" t="d">
        <x:v>2026-10-25T12:00:00.000Z</x:v>
      </x:c>
      <x:c r="Z591" s="14" t="str">
        <x:v>https://www.acm.it/wp/istruzioni/tronix/ISTRUZIONI_TRONIX_ACM_2019.pdf#page=1</x:v>
      </x:c>
      <x:c r="AA591" s="14" t="str">
        <x:v>http://127.0.0.1:8788/reference-66d2e0ca634106.html</x:v>
      </x:c>
      <x:c r="AB591" s="14" t="str">
        <x:v>http://127.0.0.1:8788/fiche-213.html</x:v>
      </x:c>
      <x:c r="AC591" s="7" t="str">
        <x:v>Obtenir la version, la configuration, les modes, les mesures et les informations réglementaires.</x:v>
      </x:c>
      <x:c r="AD591" s="7"/>
      <x:c r="AE591" s="7" t="str"/>
    </x:row>
    <x:row r="592" ht="54" customHeight="1">
      <x:c r="A592" s="7" t="str">
        <x:v>Dexxo 800 Smart io</x:v>
      </x:c>
      <x:c r="B592" s="7" t="str">
        <x:v>Somfy</x:v>
      </x:c>
      <x:c r="C592" s="7" t="str">
        <x:v>SOMFY</x:v>
      </x:c>
      <x:c r="D592" s="7" t="str">
        <x:v>Garage · Sélection actuelle limitée</x:v>
      </x:c>
      <x:c r="E592" s="7" t="str">
        <x:v>Nature à préciser</x:v>
      </x:c>
      <x:c r="F592" s="7" t="str">
        <x:v>Périmètre à confirmer</x:v>
      </x:c>
      <x:c r="G592" s="7" t="str">
        <x:v>À vérifier</x:v>
      </x:c>
      <x:c r="H592" s="7" t="str"/>
      <x:c r="I592" s="7" t="str">
        <x:v>Mode, configuration et preuves énergétiques complètes non établis pour cette référence.</x:v>
      </x:c>
      <x:c r="J592" s="7" t="str"/>
      <x:c r="K592" s="15"/>
      <x:c r="L592" s="15" t="str"/>
      <x:c r="M592" s="15"/>
      <x:c r="N592" s="15"/>
      <x:c r="O592" s="15"/>
      <x:c r="P592" s="7" t="str"/>
      <x:c r="Q592" s="15"/>
      <x:c r="R592" s="7" t="str">
        <x:f>IF(AND(ISNUMBER(K592),ISNUMBER(Q592)),IF(K592&lt;=Q592,"Valeur ≤ seuil","Valeur &gt; seuil"),"")</x:f>
      </x:c>
      <x:c r="S592" s="15"/>
      <x:c r="T592" s="7" t="str">
        <x:f>IF(AND(ISNUMBER(K592),ISNUMBER(S592)),IF(K592&lt;=S592,"Valeur ≤ seuil","Valeur &gt; seuil"),"")</x:f>
      </x:c>
      <x:c r="U592" s="7"/>
      <x:c r="V592" s="7" t="str"/>
      <x:c r="W592" s="14" t="str"/>
      <x:c r="X592" s="7" t="str"/>
      <x:c r="Y592" s="13" t="d">
        <x:v>2026-10-25T12:00:00.000Z</x:v>
      </x:c>
      <x:c r="Z592" s="14" t="str">
        <x:v>https://www.somfypro.fr/catalogue/portes-de-garage</x:v>
      </x:c>
      <x:c r="AA592" s="14" t="str">
        <x:v>http://127.0.0.1:8788/reference-e470e0a0209055.html</x:v>
      </x:c>
      <x:c r="AB592" s="14" t="str">
        <x:v>http://127.0.0.1:8788/fiche-214.html</x:v>
      </x:c>
      <x:c r="AC592" s="7" t="str">
        <x:v>Obtenir la version, la configuration, les modes, les mesures et les informations réglementaires.</x:v>
      </x:c>
      <x:c r="AD592" s="7"/>
      <x:c r="AE592" s="7" t="str"/>
    </x:row>
    <x:row r="593" ht="54" customHeight="1">
      <x:c r="A593" s="7" t="str">
        <x:v>Serenia 700 / 1100 Connect io</x:v>
      </x:c>
      <x:c r="B593" s="7" t="str">
        <x:v>Somfy</x:v>
      </x:c>
      <x:c r="C593" s="7" t="str">
        <x:v>SOMFY</x:v>
      </x:c>
      <x:c r="D593" s="7" t="str">
        <x:v>Garage · Sélection actuelle limitée</x:v>
      </x:c>
      <x:c r="E593" s="7" t="str">
        <x:v>Nature à préciser</x:v>
      </x:c>
      <x:c r="F593" s="7" t="str">
        <x:v>Périmètre à confirmer</x:v>
      </x:c>
      <x:c r="G593" s="7" t="str">
        <x:v>À vérifier</x:v>
      </x:c>
      <x:c r="H593" s="7" t="str"/>
      <x:c r="I593" s="7" t="str">
        <x:v>Mode, configuration et preuves énergétiques complètes non établis pour cette référence.</x:v>
      </x:c>
      <x:c r="J593" s="7" t="str"/>
      <x:c r="K593" s="15"/>
      <x:c r="L593" s="15" t="str"/>
      <x:c r="M593" s="15"/>
      <x:c r="N593" s="15"/>
      <x:c r="O593" s="15"/>
      <x:c r="P593" s="7" t="str"/>
      <x:c r="Q593" s="15"/>
      <x:c r="R593" s="7" t="str">
        <x:f>IF(AND(ISNUMBER(K593),ISNUMBER(Q593)),IF(K593&lt;=Q593,"Valeur ≤ seuil","Valeur &gt; seuil"),"")</x:f>
      </x:c>
      <x:c r="S593" s="15"/>
      <x:c r="T593" s="7" t="str">
        <x:f>IF(AND(ISNUMBER(K593),ISNUMBER(S593)),IF(K593&lt;=S593,"Valeur ≤ seuil","Valeur &gt; seuil"),"")</x:f>
      </x:c>
      <x:c r="U593" s="7"/>
      <x:c r="V593" s="7" t="str"/>
      <x:c r="W593" s="14" t="str"/>
      <x:c r="X593" s="7" t="str"/>
      <x:c r="Y593" s="13" t="d">
        <x:v>2026-10-25T12:00:00.000Z</x:v>
      </x:c>
      <x:c r="Z593" s="14" t="str">
        <x:v>https://www.somfypro.fr/catalogue/portes-de-garage</x:v>
      </x:c>
      <x:c r="AA593" s="14" t="str">
        <x:v>http://127.0.0.1:8788/reference-00735f4a9bab7d.html</x:v>
      </x:c>
      <x:c r="AB593" s="14" t="str">
        <x:v>http://127.0.0.1:8788/fiche-214.html</x:v>
      </x:c>
      <x:c r="AC593" s="7" t="str">
        <x:v>Obtenir la version, la configuration, les modes, les mesures et les informations réglementaires.</x:v>
      </x:c>
      <x:c r="AD593" s="7"/>
      <x:c r="AE593" s="7" t="str"/>
    </x:row>
    <x:row r="594" ht="54" customHeight="1">
      <x:c r="A594" s="7" t="str">
        <x:v>Serenia 700 io / 1100 io</x:v>
      </x:c>
      <x:c r="B594" s="7" t="str">
        <x:v>Somfy</x:v>
      </x:c>
      <x:c r="C594" s="7" t="str">
        <x:v>SOMFY</x:v>
      </x:c>
      <x:c r="D594" s="7" t="str">
        <x:v>Garage · Sélection actuelle limitée</x:v>
      </x:c>
      <x:c r="E594" s="7" t="str">
        <x:v>Nature à préciser</x:v>
      </x:c>
      <x:c r="F594" s="7" t="str">
        <x:v>Périmètre à confirmer</x:v>
      </x:c>
      <x:c r="G594" s="7" t="str">
        <x:v>À vérifier</x:v>
      </x:c>
      <x:c r="H594" s="7" t="str"/>
      <x:c r="I594" s="7" t="str">
        <x:v>Mode, configuration et preuves énergétiques complètes non établis pour cette référence.</x:v>
      </x:c>
      <x:c r="J594" s="7" t="str"/>
      <x:c r="K594" s="15"/>
      <x:c r="L594" s="15" t="str"/>
      <x:c r="M594" s="15"/>
      <x:c r="N594" s="15"/>
      <x:c r="O594" s="15"/>
      <x:c r="P594" s="7" t="str"/>
      <x:c r="Q594" s="15"/>
      <x:c r="R594" s="7" t="str">
        <x:f>IF(AND(ISNUMBER(K594),ISNUMBER(Q594)),IF(K594&lt;=Q594,"Valeur ≤ seuil","Valeur &gt; seuil"),"")</x:f>
      </x:c>
      <x:c r="S594" s="15"/>
      <x:c r="T594" s="7" t="str">
        <x:f>IF(AND(ISNUMBER(K594),ISNUMBER(S594)),IF(K594&lt;=S594,"Valeur ≤ seuil","Valeur &gt; seuil"),"")</x:f>
      </x:c>
      <x:c r="U594" s="7"/>
      <x:c r="V594" s="7" t="str"/>
      <x:c r="W594" s="14" t="str"/>
      <x:c r="X594" s="7" t="str"/>
      <x:c r="Y594" s="13" t="d">
        <x:v>2026-10-25T12:00:00.000Z</x:v>
      </x:c>
      <x:c r="Z594" s="14" t="str">
        <x:v>https://www.somfypro.fr/catalogue/portes-de-garage</x:v>
      </x:c>
      <x:c r="AA594" s="14" t="str">
        <x:v>http://127.0.0.1:8788/reference-0f447744651fa1.html</x:v>
      </x:c>
      <x:c r="AB594" s="14" t="str">
        <x:v>http://127.0.0.1:8788/fiche-214.html</x:v>
      </x:c>
      <x:c r="AC594" s="7" t="str">
        <x:v>Obtenir la version, la configuration, les modes, les mesures et les informations réglementaires.</x:v>
      </x:c>
      <x:c r="AD594" s="7"/>
      <x:c r="AE594" s="7" t="str"/>
    </x:row>
    <x:row r="595" ht="54" customHeight="1">
      <x:c r="A595" s="7" t="str">
        <x:v>Commandes io</x:v>
      </x:c>
      <x:c r="B595" s="7" t="str">
        <x:v>Somfy</x:v>
      </x:c>
      <x:c r="C595" s="7" t="str">
        <x:v>SOMFY</x:v>
      </x:c>
      <x:c r="D595" s="7" t="str">
        <x:v>RS100 io · Rénovation de volets</x:v>
      </x:c>
      <x:c r="E595" s="7" t="str">
        <x:v>Nature à préciser</x:v>
      </x:c>
      <x:c r="F595" s="7" t="str">
        <x:v>Périmètre à confirmer</x:v>
      </x:c>
      <x:c r="G595" s="7" t="str">
        <x:v>À vérifier</x:v>
      </x:c>
      <x:c r="H595" s="7" t="str"/>
      <x:c r="I595" s="7" t="str">
        <x:v>Mode, configuration et preuves énergétiques complètes non établis pour cette référence.</x:v>
      </x:c>
      <x:c r="J595" s="7" t="str"/>
      <x:c r="K595" s="15"/>
      <x:c r="L595" s="15" t="str"/>
      <x:c r="M595" s="15"/>
      <x:c r="N595" s="15"/>
      <x:c r="O595" s="15"/>
      <x:c r="P595" s="7" t="str"/>
      <x:c r="Q595" s="15"/>
      <x:c r="R595" s="7" t="str">
        <x:f>IF(AND(ISNUMBER(K595),ISNUMBER(Q595)),IF(K595&lt;=Q595,"Valeur ≤ seuil","Valeur &gt; seuil"),"")</x:f>
      </x:c>
      <x:c r="S595" s="15"/>
      <x:c r="T595" s="7" t="str">
        <x:f>IF(AND(ISNUMBER(K595),ISNUMBER(S595)),IF(K595&lt;=S595,"Valeur ≤ seuil","Valeur &gt; seuil"),"")</x:f>
      </x:c>
      <x:c r="U595" s="7"/>
      <x:c r="V595" s="7" t="str"/>
      <x:c r="W595" s="14" t="str"/>
      <x:c r="X595" s="7" t="str"/>
      <x:c r="Y595" s="13" t="d">
        <x:v>2026-10-25T12:00:00.000Z</x:v>
      </x:c>
      <x:c r="Z595" s="14" t="str">
        <x:v>https://www.somfypro.fr/</x:v>
      </x:c>
      <x:c r="AA595" s="14" t="str">
        <x:v>http://127.0.0.1:8788/reference-54b14682a82208.html</x:v>
      </x:c>
      <x:c r="AB595" s="14" t="str">
        <x:v>http://127.0.0.1:8788/fiche-215.html</x:v>
      </x:c>
      <x:c r="AC595" s="7" t="str">
        <x:v>Obtenir la version, la configuration, les modes, les mesures et les informations réglementaires.</x:v>
      </x:c>
      <x:c r="AD595" s="7"/>
      <x:c r="AE595" s="7" t="str"/>
    </x:row>
    <x:row r="596" ht="54" customHeight="1">
      <x:c r="A596" s="7" t="str">
        <x:v>Kits de remplacement RS100 io</x:v>
      </x:c>
      <x:c r="B596" s="7" t="str">
        <x:v>Somfy</x:v>
      </x:c>
      <x:c r="C596" s="7" t="str">
        <x:v>SOMFY</x:v>
      </x:c>
      <x:c r="D596" s="7" t="str">
        <x:v>RS100 io · Rénovation de volets</x:v>
      </x:c>
      <x:c r="E596" s="7" t="str">
        <x:v>Nature à préciser</x:v>
      </x:c>
      <x:c r="F596" s="7" t="str">
        <x:v>Périmètre à confirmer</x:v>
      </x:c>
      <x:c r="G596" s="7" t="str">
        <x:v>À vérifier</x:v>
      </x:c>
      <x:c r="H596" s="7" t="str"/>
      <x:c r="I596" s="7" t="str">
        <x:v>Mode, configuration et preuves énergétiques complètes non établis pour cette référence.</x:v>
      </x:c>
      <x:c r="J596" s="7" t="str"/>
      <x:c r="K596" s="15"/>
      <x:c r="L596" s="15" t="str"/>
      <x:c r="M596" s="15"/>
      <x:c r="N596" s="15"/>
      <x:c r="O596" s="15"/>
      <x:c r="P596" s="7" t="str"/>
      <x:c r="Q596" s="15"/>
      <x:c r="R596" s="7" t="str">
        <x:f>IF(AND(ISNUMBER(K596),ISNUMBER(Q596)),IF(K596&lt;=Q596,"Valeur ≤ seuil","Valeur &gt; seuil"),"")</x:f>
      </x:c>
      <x:c r="S596" s="15"/>
      <x:c r="T596" s="7" t="str">
        <x:f>IF(AND(ISNUMBER(K596),ISNUMBER(S596)),IF(K596&lt;=S596,"Valeur ≤ seuil","Valeur &gt; seuil"),"")</x:f>
      </x:c>
      <x:c r="U596" s="7"/>
      <x:c r="V596" s="7" t="str"/>
      <x:c r="W596" s="14" t="str"/>
      <x:c r="X596" s="7" t="str"/>
      <x:c r="Y596" s="13" t="d">
        <x:v>2026-10-25T12:00:00.000Z</x:v>
      </x:c>
      <x:c r="Z596" s="14" t="str">
        <x:v>https://www.somfypro.fr/</x:v>
      </x:c>
      <x:c r="AA596" s="14" t="str">
        <x:v>http://127.0.0.1:8788/reference-b4aca70350e81a.html</x:v>
      </x:c>
      <x:c r="AB596" s="14" t="str">
        <x:v>http://127.0.0.1:8788/fiche-215.html</x:v>
      </x:c>
      <x:c r="AC596" s="7" t="str">
        <x:v>Obtenir la version, la configuration, les modes, les mesures et les informations réglementaires.</x:v>
      </x:c>
      <x:c r="AD596" s="7"/>
      <x:c r="AE596" s="7" t="str"/>
    </x:row>
    <x:row r="597" ht="54" customHeight="1">
      <x:c r="A597" s="7" t="str">
        <x:v>RS100 io</x:v>
      </x:c>
      <x:c r="B597" s="7" t="str">
        <x:v>Somfy</x:v>
      </x:c>
      <x:c r="C597" s="7" t="str">
        <x:v>SOMFY</x:v>
      </x:c>
      <x:c r="D597" s="7" t="str">
        <x:v>RS100 io · Rénovation de volets</x:v>
      </x:c>
      <x:c r="E597" s="7" t="str">
        <x:v>Nature à préciser</x:v>
      </x:c>
      <x:c r="F597" s="7" t="str">
        <x:v>Périmètre à confirmer</x:v>
      </x:c>
      <x:c r="G597" s="7" t="str">
        <x:v>À vérifier</x:v>
      </x:c>
      <x:c r="H597" s="7" t="str"/>
      <x:c r="I597" s="7" t="str">
        <x:v>Mode, configuration et preuves énergétiques complètes non établis pour cette référence.</x:v>
      </x:c>
      <x:c r="J597" s="7" t="str"/>
      <x:c r="K597" s="15"/>
      <x:c r="L597" s="15" t="str"/>
      <x:c r="M597" s="15"/>
      <x:c r="N597" s="15"/>
      <x:c r="O597" s="15"/>
      <x:c r="P597" s="7" t="str"/>
      <x:c r="Q597" s="15"/>
      <x:c r="R597" s="7" t="str">
        <x:f>IF(AND(ISNUMBER(K597),ISNUMBER(Q597)),IF(K597&lt;=Q597,"Valeur ≤ seuil","Valeur &gt; seuil"),"")</x:f>
      </x:c>
      <x:c r="S597" s="15"/>
      <x:c r="T597" s="7" t="str">
        <x:f>IF(AND(ISNUMBER(K597),ISNUMBER(S597)),IF(K597&lt;=S597,"Valeur ≤ seuil","Valeur &gt; seuil"),"")</x:f>
      </x:c>
      <x:c r="U597" s="7"/>
      <x:c r="V597" s="7" t="str"/>
      <x:c r="W597" s="14" t="str"/>
      <x:c r="X597" s="7" t="str"/>
      <x:c r="Y597" s="13" t="d">
        <x:v>2026-10-25T12:00:00.000Z</x:v>
      </x:c>
      <x:c r="Z597" s="14" t="str">
        <x:v>https://www.somfypro.fr/</x:v>
      </x:c>
      <x:c r="AA597" s="14" t="str">
        <x:v>http://127.0.0.1:8788/reference-ce6e50a123fb4d.html</x:v>
      </x:c>
      <x:c r="AB597" s="14" t="str">
        <x:v>http://127.0.0.1:8788/fiche-215.html</x:v>
      </x:c>
      <x:c r="AC597" s="7" t="str">
        <x:v>Obtenir la version, la configuration, les modes, les mesures et les informations réglementaires.</x:v>
      </x:c>
      <x:c r="AD597" s="7"/>
      <x:c r="AE597" s="7" t="str"/>
    </x:row>
    <x:row r="598" ht="54" customHeight="1">
      <x:c r="A598" s="7" t="str">
        <x:v>LM130EVX</x:v>
      </x:c>
      <x:c r="B598" s="7" t="str">
        <x:v>LiftMaster</x:v>
      </x:c>
      <x:c r="C598" s="7" t="str">
        <x:v>LiftMaster</x:v>
      </x:c>
      <x:c r="D598" s="7" t="str">
        <x:v>LM130EVX · motorisation de garage 1300 N à courroie, compatible myQ via interface</x:v>
      </x:c>
      <x:c r="E598" s="7" t="str">
        <x:v>Motorisation ou automatisme</x:v>
      </x:c>
      <x:c r="F598" s="7" t="str">
        <x:v>Équipement complet à confirmer</x:v>
      </x:c>
      <x:c r="G598" s="7" t="str">
        <x:v>À vérifier</x:v>
      </x:c>
      <x:c r="H598" s="7" t="str"/>
      <x:c r="I598" s="7" t="str">
        <x:v>Mode, configuration et preuves énergétiques complètes non établis pour cette référence.</x:v>
      </x:c>
      <x:c r="J598" s="7" t="str"/>
      <x:c r="K598" s="15"/>
      <x:c r="L598" s="15" t="str"/>
      <x:c r="M598" s="15"/>
      <x:c r="N598" s="15"/>
      <x:c r="O598" s="15"/>
      <x:c r="P598" s="7" t="str"/>
      <x:c r="Q598" s="15"/>
      <x:c r="R598" s="7" t="str">
        <x:f>IF(AND(ISNUMBER(K598),ISNUMBER(Q598)),IF(K598&lt;=Q598,"Valeur ≤ seuil","Valeur &gt; seuil"),"")</x:f>
      </x:c>
      <x:c r="S598" s="15"/>
      <x:c r="T598" s="7" t="str">
        <x:f>IF(AND(ISNUMBER(K598),ISNUMBER(S598)),IF(K598&lt;=S598,"Valeur ≤ seuil","Valeur &gt; seuil"),"")</x:f>
      </x:c>
      <x:c r="U598" s="7"/>
      <x:c r="V598" s="7" t="str"/>
      <x:c r="W598" s="14" t="str"/>
      <x:c r="X598" s="7" t="str"/>
      <x:c r="Y598" s="13" t="d">
        <x:v>2026-10-25T12:00:00.000Z</x:v>
      </x:c>
      <x:c r="Z598" s="14" t="str">
        <x:v>https://liftmaster.eu/fr/products/garage-door-opener-for-doors-up-to-200kg-lm130evx</x:v>
      </x:c>
      <x:c r="AA598" s="14" t="str">
        <x:v>http://127.0.0.1:8788/reference-b509079c20797e.html</x:v>
      </x:c>
      <x:c r="AB598" s="14" t="str">
        <x:v>http://127.0.0.1:8788/produit-liftmaster-lm130evx.html</x:v>
      </x:c>
      <x:c r="AC598" s="7" t="str">
        <x:v>Obtenir la version, la configuration, les modes, les mesures et les informations réglementaires.</x:v>
      </x:c>
      <x:c r="AD598" s="7"/>
      <x:c r="AE598" s="7" t="str"/>
    </x:row>
    <x:row r="599" ht="54" customHeight="1">
      <x:c r="A599" s="7" t="str">
        <x:v>LM60EVX</x:v>
      </x:c>
      <x:c r="B599" s="7" t="str">
        <x:v>LiftMaster</x:v>
      </x:c>
      <x:c r="C599" s="7" t="str">
        <x:v>LiftMaster</x:v>
      </x:c>
      <x:c r="D599" s="7" t="str">
        <x:v>LM60EVX · motorisation de garage 600 N à courroie, compatible myQ via interface</x:v>
      </x:c>
      <x:c r="E599" s="7" t="str">
        <x:v>Motorisation ou automatisme</x:v>
      </x:c>
      <x:c r="F599" s="7" t="str">
        <x:v>Équipement complet à confirmer</x:v>
      </x:c>
      <x:c r="G599" s="7" t="str">
        <x:v>À vérifier</x:v>
      </x:c>
      <x:c r="H599" s="7" t="str"/>
      <x:c r="I599" s="7" t="str">
        <x:v>Mode, configuration et preuves énergétiques complètes non établis pour cette référence.</x:v>
      </x:c>
      <x:c r="J599" s="7" t="str"/>
      <x:c r="K599" s="15"/>
      <x:c r="L599" s="15" t="str"/>
      <x:c r="M599" s="15"/>
      <x:c r="N599" s="15"/>
      <x:c r="O599" s="15"/>
      <x:c r="P599" s="7" t="str"/>
      <x:c r="Q599" s="15"/>
      <x:c r="R599" s="7" t="str">
        <x:f>IF(AND(ISNUMBER(K599),ISNUMBER(Q599)),IF(K599&lt;=Q599,"Valeur ≤ seuil","Valeur &gt; seuil"),"")</x:f>
      </x:c>
      <x:c r="S599" s="15"/>
      <x:c r="T599" s="7" t="str">
        <x:f>IF(AND(ISNUMBER(K599),ISNUMBER(S599)),IF(K599&lt;=S599,"Valeur ≤ seuil","Valeur &gt; seuil"),"")</x:f>
      </x:c>
      <x:c r="U599" s="7"/>
      <x:c r="V599" s="7" t="str"/>
      <x:c r="W599" s="14" t="str"/>
      <x:c r="X599" s="7" t="str"/>
      <x:c r="Y599" s="13" t="d">
        <x:v>2026-10-25T12:00:00.000Z</x:v>
      </x:c>
      <x:c r="Z599" s="14" t="str">
        <x:v>https://liftmaster.eu/fr/products/garage-door-opener-for-doors-up-to-100kg-lm60evx</x:v>
      </x:c>
      <x:c r="AA599" s="14" t="str">
        <x:v>http://127.0.0.1:8788/reference-e31ef2d5c62561.html</x:v>
      </x:c>
      <x:c r="AB599" s="14" t="str">
        <x:v>http://127.0.0.1:8788/produit-liftmaster-lm60evx.html</x:v>
      </x:c>
      <x:c r="AC599" s="7" t="str">
        <x:v>Obtenir la version, la configuration, les modes, les mesures et les informations réglementaires.</x:v>
      </x:c>
      <x:c r="AD599" s="7"/>
      <x:c r="AE599" s="7" t="str"/>
    </x:row>
    <x:row r="600" ht="54" customHeight="1">
      <x:c r="A600" s="7" t="str">
        <x:v>LM80EVX</x:v>
      </x:c>
      <x:c r="B600" s="7" t="str">
        <x:v>LiftMaster</x:v>
      </x:c>
      <x:c r="C600" s="7" t="str">
        <x:v>LiftMaster</x:v>
      </x:c>
      <x:c r="D600" s="7" t="str">
        <x:v>LM80EVX · motorisation de garage 800 N à courroie, compatible myQ via interface</x:v>
      </x:c>
      <x:c r="E600" s="7" t="str">
        <x:v>Motorisation ou automatisme</x:v>
      </x:c>
      <x:c r="F600" s="7" t="str">
        <x:v>Équipement complet à confirmer</x:v>
      </x:c>
      <x:c r="G600" s="7" t="str">
        <x:v>À vérifier</x:v>
      </x:c>
      <x:c r="H600" s="7" t="str"/>
      <x:c r="I600" s="7" t="str">
        <x:v>Mode, configuration et preuves énergétiques complètes non établis pour cette référence.</x:v>
      </x:c>
      <x:c r="J600" s="7" t="str"/>
      <x:c r="K600" s="15"/>
      <x:c r="L600" s="15" t="str"/>
      <x:c r="M600" s="15"/>
      <x:c r="N600" s="15"/>
      <x:c r="O600" s="15"/>
      <x:c r="P600" s="7" t="str"/>
      <x:c r="Q600" s="15"/>
      <x:c r="R600" s="7" t="str">
        <x:f>IF(AND(ISNUMBER(K600),ISNUMBER(Q600)),IF(K600&lt;=Q600,"Valeur ≤ seuil","Valeur &gt; seuil"),"")</x:f>
      </x:c>
      <x:c r="S600" s="15"/>
      <x:c r="T600" s="7" t="str">
        <x:f>IF(AND(ISNUMBER(K600),ISNUMBER(S600)),IF(K600&lt;=S600,"Valeur ≤ seuil","Valeur &gt; seuil"),"")</x:f>
      </x:c>
      <x:c r="U600" s="7"/>
      <x:c r="V600" s="7" t="str"/>
      <x:c r="W600" s="14" t="str"/>
      <x:c r="X600" s="7" t="str"/>
      <x:c r="Y600" s="13" t="d">
        <x:v>2026-10-25T12:00:00.000Z</x:v>
      </x:c>
      <x:c r="Z600" s="14" t="str">
        <x:v>https://liftmaster.eu/fr/products/garage-door-opener-for-doors-up-to-130kg-copy</x:v>
      </x:c>
      <x:c r="AA600" s="14" t="str">
        <x:v>http://127.0.0.1:8788/reference-e3958eb58ada6c.html</x:v>
      </x:c>
      <x:c r="AB600" s="14" t="str">
        <x:v>http://127.0.0.1:8788/produit-liftmaster-lm80evx.html</x:v>
      </x:c>
      <x:c r="AC600" s="7" t="str">
        <x:v>Obtenir la version, la configuration, les modes, les mesures et les informations réglementaires.</x:v>
      </x:c>
      <x:c r="AD600" s="7"/>
      <x:c r="AE600" s="7" t="str"/>
    </x:row>
    <x:row r="601" ht="54" customHeight="1">
      <x:c r="A601" s="7" t="str">
        <x:v>Accessoires de commande</x:v>
      </x:c>
      <x:c r="B601" s="7" t="str">
        <x:v>LiftMaster</x:v>
      </x:c>
      <x:c r="C601" s="7" t="str">
        <x:v>LIFTMASTER</x:v>
      </x:c>
      <x:c r="D601" s="7" t="str">
        <x:v>LM3800W-2 · Entraînement en bout d’arbre</x:v>
      </x:c>
      <x:c r="E601" s="7" t="str">
        <x:v>Motorisation ou automatisme</x:v>
      </x:c>
      <x:c r="F601" s="7" t="str">
        <x:v>Équipement complet à confirmer</x:v>
      </x:c>
      <x:c r="G601" s="7" t="str">
        <x:v>À vérifier</x:v>
      </x:c>
      <x:c r="H601" s="7" t="str"/>
      <x:c r="I601" s="7" t="str">
        <x:v>Mode, configuration et preuves énergétiques complètes non établis pour cette référence.</x:v>
      </x:c>
      <x:c r="J601" s="7" t="str"/>
      <x:c r="K601" s="15"/>
      <x:c r="L601" s="15" t="str"/>
      <x:c r="M601" s="15"/>
      <x:c r="N601" s="15"/>
      <x:c r="O601" s="15"/>
      <x:c r="P601" s="7" t="str"/>
      <x:c r="Q601" s="15"/>
      <x:c r="R601" s="7" t="str">
        <x:f>IF(AND(ISNUMBER(K601),ISNUMBER(Q601)),IF(K601&lt;=Q601,"Valeur ≤ seuil","Valeur &gt; seuil"),"")</x:f>
      </x:c>
      <x:c r="S601" s="15"/>
      <x:c r="T601" s="7" t="str">
        <x:f>IF(AND(ISNUMBER(K601),ISNUMBER(S601)),IF(K601&lt;=S601,"Valeur ≤ seuil","Valeur &gt; seuil"),"")</x:f>
      </x:c>
      <x:c r="U601" s="7"/>
      <x:c r="V601" s="7" t="str"/>
      <x:c r="W601" s="14" t="str"/>
      <x:c r="X601" s="7" t="str"/>
      <x:c r="Y601" s="13" t="d">
        <x:v>2026-10-25T12:00:00.000Z</x:v>
      </x:c>
      <x:c r="Z601" s="14" t="str">
        <x:v>https://liftmaster.eu/products/e-schloss-nur-kompatibel-mit-lm3800w-und-lm3800w-2</x:v>
      </x:c>
      <x:c r="AA601" s="14" t="str">
        <x:v>http://127.0.0.1:8788/reference-ff873d731b4b34.html</x:v>
      </x:c>
      <x:c r="AB601" s="14" t="str">
        <x:v>http://127.0.0.1:8788/fiche-217.html</x:v>
      </x:c>
      <x:c r="AC601" s="7" t="str">
        <x:v>Obtenir la version, la configuration, les modes, les mesures et les informations réglementaires.</x:v>
      </x:c>
      <x:c r="AD601" s="7"/>
      <x:c r="AE601" s="7" t="str"/>
    </x:row>
    <x:row r="602" ht="54" customHeight="1">
      <x:c r="A602" s="7" t="str">
        <x:v>Dispositifs de sécurité</x:v>
      </x:c>
      <x:c r="B602" s="7" t="str">
        <x:v>LiftMaster</x:v>
      </x:c>
      <x:c r="C602" s="7" t="str">
        <x:v>LIFTMASTER</x:v>
      </x:c>
      <x:c r="D602" s="7" t="str">
        <x:v>LM3800W-2 · Entraînement en bout d’arbre</x:v>
      </x:c>
      <x:c r="E602" s="7" t="str">
        <x:v>Motorisation ou automatisme</x:v>
      </x:c>
      <x:c r="F602" s="7" t="str">
        <x:v>Équipement complet à confirmer</x:v>
      </x:c>
      <x:c r="G602" s="7" t="str">
        <x:v>À vérifier</x:v>
      </x:c>
      <x:c r="H602" s="7" t="str"/>
      <x:c r="I602" s="7" t="str">
        <x:v>Mode, configuration et preuves énergétiques complètes non établis pour cette référence.</x:v>
      </x:c>
      <x:c r="J602" s="7" t="str"/>
      <x:c r="K602" s="15"/>
      <x:c r="L602" s="15" t="str"/>
      <x:c r="M602" s="15"/>
      <x:c r="N602" s="15"/>
      <x:c r="O602" s="15"/>
      <x:c r="P602" s="7" t="str"/>
      <x:c r="Q602" s="15"/>
      <x:c r="R602" s="7" t="str">
        <x:f>IF(AND(ISNUMBER(K602),ISNUMBER(Q602)),IF(K602&lt;=Q602,"Valeur ≤ seuil","Valeur &gt; seuil"),"")</x:f>
      </x:c>
      <x:c r="S602" s="15"/>
      <x:c r="T602" s="7" t="str">
        <x:f>IF(AND(ISNUMBER(K602),ISNUMBER(S602)),IF(K602&lt;=S602,"Valeur ≤ seuil","Valeur &gt; seuil"),"")</x:f>
      </x:c>
      <x:c r="U602" s="7"/>
      <x:c r="V602" s="7" t="str"/>
      <x:c r="W602" s="14" t="str"/>
      <x:c r="X602" s="7" t="str"/>
      <x:c r="Y602" s="13" t="d">
        <x:v>2026-10-25T12:00:00.000Z</x:v>
      </x:c>
      <x:c r="Z602" s="14" t="str">
        <x:v>https://liftmaster.eu/products/e-schloss-nur-kompatibel-mit-lm3800w-und-lm3800w-2</x:v>
      </x:c>
      <x:c r="AA602" s="14" t="str">
        <x:v>http://127.0.0.1:8788/reference-660bf84c76ff34.html</x:v>
      </x:c>
      <x:c r="AB602" s="14" t="str">
        <x:v>http://127.0.0.1:8788/fiche-217.html</x:v>
      </x:c>
      <x:c r="AC602" s="7" t="str">
        <x:v>Obtenir la version, la configuration, les modes, les mesures et les informations réglementaires.</x:v>
      </x:c>
      <x:c r="AD602" s="7"/>
      <x:c r="AE602" s="7" t="str"/>
    </x:row>
    <x:row r="603" ht="54" customHeight="1">
      <x:c r="A603" s="7" t="str">
        <x:v>LM3800W-2</x:v>
      </x:c>
      <x:c r="B603" s="7" t="str">
        <x:v>LiftMaster</x:v>
      </x:c>
      <x:c r="C603" s="7" t="str">
        <x:v>LIFTMASTER</x:v>
      </x:c>
      <x:c r="D603" s="7" t="str">
        <x:v>LM3800W-2 · Entraînement en bout d’arbre</x:v>
      </x:c>
      <x:c r="E603" s="7" t="str">
        <x:v>Motorisation ou automatisme</x:v>
      </x:c>
      <x:c r="F603" s="7" t="str">
        <x:v>Équipement complet à confirmer</x:v>
      </x:c>
      <x:c r="G603" s="7" t="str">
        <x:v>À vérifier</x:v>
      </x:c>
      <x:c r="H603" s="7" t="str"/>
      <x:c r="I603" s="7" t="str">
        <x:v>Mode, configuration et preuves énergétiques complètes non établis pour cette référence.</x:v>
      </x:c>
      <x:c r="J603" s="7" t="str"/>
      <x:c r="K603" s="15"/>
      <x:c r="L603" s="15" t="str"/>
      <x:c r="M603" s="15"/>
      <x:c r="N603" s="15"/>
      <x:c r="O603" s="15"/>
      <x:c r="P603" s="7" t="str"/>
      <x:c r="Q603" s="15"/>
      <x:c r="R603" s="7" t="str">
        <x:f>IF(AND(ISNUMBER(K603),ISNUMBER(Q603)),IF(K603&lt;=Q603,"Valeur ≤ seuil","Valeur &gt; seuil"),"")</x:f>
      </x:c>
      <x:c r="S603" s="15"/>
      <x:c r="T603" s="7" t="str">
        <x:f>IF(AND(ISNUMBER(K603),ISNUMBER(S603)),IF(K603&lt;=S603,"Valeur ≤ seuil","Valeur &gt; seuil"),"")</x:f>
      </x:c>
      <x:c r="U603" s="7"/>
      <x:c r="V603" s="7" t="str"/>
      <x:c r="W603" s="14" t="str"/>
      <x:c r="X603" s="7" t="str"/>
      <x:c r="Y603" s="13" t="d">
        <x:v>2026-10-25T12:00:00.000Z</x:v>
      </x:c>
      <x:c r="Z603" s="14" t="str">
        <x:v>https://liftmaster.eu/products/e-schloss-nur-kompatibel-mit-lm3800w-und-lm3800w-2</x:v>
      </x:c>
      <x:c r="AA603" s="14" t="str">
        <x:v>http://127.0.0.1:8788/reference-60f832d0fb12a9.html</x:v>
      </x:c>
      <x:c r="AB603" s="14" t="str">
        <x:v>http://127.0.0.1:8788/fiche-217.html</x:v>
      </x:c>
      <x:c r="AC603" s="7" t="str">
        <x:v>Obtenir la version, la configuration, les modes, les mesures et les informations réglementaires.</x:v>
      </x:c>
      <x:c r="AD603" s="7"/>
      <x:c r="AE603" s="7" t="str"/>
    </x:row>
    <x:row r="604" ht="54" customHeight="1">
      <x:c r="A604" s="7" t="str">
        <x:v>LA400EV</x:v>
      </x:c>
      <x:c r="B604" s="7" t="str">
        <x:v>LiftMaster</x:v>
      </x:c>
      <x:c r="C604" s="7" t="str">
        <x:v>LIFTMASTER</x:v>
      </x:c>
      <x:c r="D604" s="7" t="str">
        <x:v>Portails et accessoires · Essentiels</x:v>
      </x:c>
      <x:c r="E604" s="7" t="str">
        <x:v>Nature à préciser</x:v>
      </x:c>
      <x:c r="F604" s="7" t="str">
        <x:v>Périmètre à confirmer</x:v>
      </x:c>
      <x:c r="G604" s="7" t="str">
        <x:v>À vérifier</x:v>
      </x:c>
      <x:c r="H604" s="7" t="str"/>
      <x:c r="I604" s="7" t="str">
        <x:v>Mode, configuration et preuves énergétiques complètes non établis pour cette référence.</x:v>
      </x:c>
      <x:c r="J604" s="7" t="str"/>
      <x:c r="K604" s="15"/>
      <x:c r="L604" s="15" t="str"/>
      <x:c r="M604" s="15"/>
      <x:c r="N604" s="15"/>
      <x:c r="O604" s="15"/>
      <x:c r="P604" s="7" t="str"/>
      <x:c r="Q604" s="15"/>
      <x:c r="R604" s="7" t="str">
        <x:f>IF(AND(ISNUMBER(K604),ISNUMBER(Q604)),IF(K604&lt;=Q604,"Valeur ≤ seuil","Valeur &gt; seuil"),"")</x:f>
      </x:c>
      <x:c r="S604" s="15"/>
      <x:c r="T604" s="7" t="str">
        <x:f>IF(AND(ISNUMBER(K604),ISNUMBER(S604)),IF(K604&lt;=S604,"Valeur ≤ seuil","Valeur &gt; seuil"),"")</x:f>
      </x:c>
      <x:c r="U604" s="7"/>
      <x:c r="V604" s="7" t="str"/>
      <x:c r="W604" s="14" t="str"/>
      <x:c r="X604" s="7" t="str"/>
      <x:c r="Y604" s="13" t="d">
        <x:v>2026-10-25T12:00:00.000Z</x:v>
      </x:c>
      <x:c r="Z604" s="14" t="str">
        <x:v>https://liftmaster.eu/fr/collections/garage-door-openers</x:v>
      </x:c>
      <x:c r="AA604" s="14" t="str">
        <x:v>http://127.0.0.1:8788/reference-512d84dd3d7518.html</x:v>
      </x:c>
      <x:c r="AB604" s="14" t="str">
        <x:v>http://127.0.0.1:8788/fiche-218.html</x:v>
      </x:c>
      <x:c r="AC604" s="7" t="str">
        <x:v>Obtenir la version, la configuration, les modes, les mesures et les informations réglementaires.</x:v>
      </x:c>
      <x:c r="AD604" s="7"/>
      <x:c r="AE604" s="7" t="str"/>
    </x:row>
    <x:row r="605" ht="54" customHeight="1">
      <x:c r="A605" s="7" t="str">
        <x:v>SL400EV / SL600EV / SL1000EV</x:v>
      </x:c>
      <x:c r="B605" s="7" t="str">
        <x:v>LiftMaster</x:v>
      </x:c>
      <x:c r="C605" s="7" t="str">
        <x:v>LIFTMASTER</x:v>
      </x:c>
      <x:c r="D605" s="7" t="str">
        <x:v>Portails et accessoires · Essentiels</x:v>
      </x:c>
      <x:c r="E605" s="7" t="str">
        <x:v>Nature à préciser</x:v>
      </x:c>
      <x:c r="F605" s="7" t="str">
        <x:v>Périmètre à confirmer</x:v>
      </x:c>
      <x:c r="G605" s="7" t="str">
        <x:v>À vérifier</x:v>
      </x:c>
      <x:c r="H605" s="7" t="str"/>
      <x:c r="I605" s="7" t="str">
        <x:v>Mode, configuration et preuves énergétiques complètes non établis pour cette référence.</x:v>
      </x:c>
      <x:c r="J605" s="7" t="str"/>
      <x:c r="K605" s="15"/>
      <x:c r="L605" s="15" t="str"/>
      <x:c r="M605" s="15"/>
      <x:c r="N605" s="15"/>
      <x:c r="O605" s="15"/>
      <x:c r="P605" s="7" t="str"/>
      <x:c r="Q605" s="15"/>
      <x:c r="R605" s="7" t="str">
        <x:f>IF(AND(ISNUMBER(K605),ISNUMBER(Q605)),IF(K605&lt;=Q605,"Valeur ≤ seuil","Valeur &gt; seuil"),"")</x:f>
      </x:c>
      <x:c r="S605" s="15"/>
      <x:c r="T605" s="7" t="str">
        <x:f>IF(AND(ISNUMBER(K605),ISNUMBER(S605)),IF(K605&lt;=S605,"Valeur ≤ seuil","Valeur &gt; seuil"),"")</x:f>
      </x:c>
      <x:c r="U605" s="7"/>
      <x:c r="V605" s="7" t="str"/>
      <x:c r="W605" s="14" t="str"/>
      <x:c r="X605" s="7" t="str"/>
      <x:c r="Y605" s="13" t="d">
        <x:v>2026-10-25T12:00:00.000Z</x:v>
      </x:c>
      <x:c r="Z605" s="14" t="str">
        <x:v>https://liftmaster.eu/fr/collections/garage-door-openers</x:v>
      </x:c>
      <x:c r="AA605" s="14" t="str">
        <x:v>http://127.0.0.1:8788/reference-1e93db0bd10c55.html</x:v>
      </x:c>
      <x:c r="AB605" s="14" t="str">
        <x:v>http://127.0.0.1:8788/fiche-218.html</x:v>
      </x:c>
      <x:c r="AC605" s="7" t="str">
        <x:v>Obtenir la version, la configuration, les modes, les mesures et les informations réglementaires.</x:v>
      </x:c>
      <x:c r="AD605" s="7"/>
      <x:c r="AE605" s="7" t="str"/>
    </x:row>
    <x:row r="606" ht="54" customHeight="1">
      <x:c r="A606" s="7" t="str">
        <x:v>TX4UNIF / myQ</x:v>
      </x:c>
      <x:c r="B606" s="7" t="str">
        <x:v>LiftMaster</x:v>
      </x:c>
      <x:c r="C606" s="7" t="str">
        <x:v>LIFTMASTER</x:v>
      </x:c>
      <x:c r="D606" s="7" t="str">
        <x:v>Portails et accessoires · Essentiels</x:v>
      </x:c>
      <x:c r="E606" s="7" t="str">
        <x:v>Nature à préciser</x:v>
      </x:c>
      <x:c r="F606" s="7" t="str">
        <x:v>Périmètre à confirmer</x:v>
      </x:c>
      <x:c r="G606" s="7" t="str">
        <x:v>À vérifier</x:v>
      </x:c>
      <x:c r="H606" s="7" t="str"/>
      <x:c r="I606" s="7" t="str">
        <x:v>Mode, configuration et preuves énergétiques complètes non établis pour cette référence.</x:v>
      </x:c>
      <x:c r="J606" s="7" t="str"/>
      <x:c r="K606" s="15"/>
      <x:c r="L606" s="15" t="str"/>
      <x:c r="M606" s="15"/>
      <x:c r="N606" s="15"/>
      <x:c r="O606" s="15"/>
      <x:c r="P606" s="7" t="str"/>
      <x:c r="Q606" s="15"/>
      <x:c r="R606" s="7" t="str">
        <x:f>IF(AND(ISNUMBER(K606),ISNUMBER(Q606)),IF(K606&lt;=Q606,"Valeur ≤ seuil","Valeur &gt; seuil"),"")</x:f>
      </x:c>
      <x:c r="S606" s="15"/>
      <x:c r="T606" s="7" t="str">
        <x:f>IF(AND(ISNUMBER(K606),ISNUMBER(S606)),IF(K606&lt;=S606,"Valeur ≤ seuil","Valeur &gt; seuil"),"")</x:f>
      </x:c>
      <x:c r="U606" s="7"/>
      <x:c r="V606" s="7" t="str"/>
      <x:c r="W606" s="14" t="str"/>
      <x:c r="X606" s="7" t="str"/>
      <x:c r="Y606" s="13" t="d">
        <x:v>2026-10-25T12:00:00.000Z</x:v>
      </x:c>
      <x:c r="Z606" s="14" t="str">
        <x:v>https://liftmaster.eu/fr/collections/garage-door-openers</x:v>
      </x:c>
      <x:c r="AA606" s="14" t="str">
        <x:v>http://127.0.0.1:8788/reference-1d8b5aed4f6a3c.html</x:v>
      </x:c>
      <x:c r="AB606" s="14" t="str">
        <x:v>http://127.0.0.1:8788/fiche-218.html</x:v>
      </x:c>
      <x:c r="AC606" s="7" t="str">
        <x:v>Obtenir la version, la configuration, les modes, les mesures et les informations réglementaires.</x:v>
      </x:c>
      <x:c r="AD606" s="7"/>
      <x:c r="AE606" s="7" t="str"/>
    </x:row>
    <x:row r="607" ht="54" customHeight="1">
      <x:c r="A607" s="7" t="str">
        <x:v>ALIZÉE PA1 / PA2</x:v>
      </x:c>
      <x:c r="B607" s="7" t="str">
        <x:v>Easyporte</x:v>
      </x:c>
      <x:c r="C607" s="7" t="str">
        <x:v>EASYPORTE</x:v>
      </x:c>
      <x:c r="D607" s="7" t="str">
        <x:v>Alizé / ALIZÉE · Sectionnelle plafond</x:v>
      </x:c>
      <x:c r="E607" s="7" t="str">
        <x:v>Nature à préciser</x:v>
      </x:c>
      <x:c r="F607" s="7" t="str">
        <x:v>Périmètre à confirmer</x:v>
      </x:c>
      <x:c r="G607" s="7" t="str">
        <x:v>À vérifier</x:v>
      </x:c>
      <x:c r="H607" s="7" t="str"/>
      <x:c r="I607" s="7" t="str">
        <x:v>Mode, configuration et preuves énergétiques complètes non établis pour cette référence.</x:v>
      </x:c>
      <x:c r="J607" s="7" t="str"/>
      <x:c r="K607" s="15"/>
      <x:c r="L607" s="15" t="str"/>
      <x:c r="M607" s="15"/>
      <x:c r="N607" s="15"/>
      <x:c r="O607" s="15"/>
      <x:c r="P607" s="7" t="str"/>
      <x:c r="Q607" s="15"/>
      <x:c r="R607" s="7" t="str">
        <x:f>IF(AND(ISNUMBER(K607),ISNUMBER(Q607)),IF(K607&lt;=Q607,"Valeur ≤ seuil","Valeur &gt; seuil"),"")</x:f>
      </x:c>
      <x:c r="S607" s="15"/>
      <x:c r="T607" s="7" t="str">
        <x:f>IF(AND(ISNUMBER(K607),ISNUMBER(S607)),IF(K607&lt;=S607,"Valeur ≤ seuil","Valeur &gt; seuil"),"")</x:f>
      </x:c>
      <x:c r="U607" s="7"/>
      <x:c r="V607" s="7" t="str"/>
      <x:c r="W607" s="14" t="str"/>
      <x:c r="X607" s="7" t="str"/>
      <x:c r="Y607" s="13" t="d">
        <x:v>2026-10-25T12:00:00.000Z</x:v>
      </x:c>
      <x:c r="Z607" s="14" t="str">
        <x:v>https://www.ferplay.net/downloads/telechargement-fichier?path=CATALOGUES+COMMERCIAUX%2F2026-CATALOGUE-EASYPORTE-WEB.pdf#page=14</x:v>
      </x:c>
      <x:c r="AA607" s="14" t="str">
        <x:v>http://127.0.0.1:8788/reference-e12c8268a121b3.html</x:v>
      </x:c>
      <x:c r="AB607" s="14" t="str">
        <x:v>http://127.0.0.1:8788/fiche-219.html</x:v>
      </x:c>
      <x:c r="AC607" s="7" t="str">
        <x:v>Obtenir la version, la configuration, les modes, les mesures et les informations réglementaires.</x:v>
      </x:c>
      <x:c r="AD607" s="7"/>
      <x:c r="AE607" s="7" t="str"/>
    </x:row>
    <x:row r="608" ht="54" customHeight="1">
      <x:c r="A608" s="7" t="str">
        <x:v>ALIZÉE PA3</x:v>
      </x:c>
      <x:c r="B608" s="7" t="str">
        <x:v>Easyporte</x:v>
      </x:c>
      <x:c r="C608" s="7" t="str">
        <x:v>EASYPORTE</x:v>
      </x:c>
      <x:c r="D608" s="7" t="str">
        <x:v>Alizé / ALIZÉE · Sectionnelle plafond</x:v>
      </x:c>
      <x:c r="E608" s="7" t="str">
        <x:v>Nature à préciser</x:v>
      </x:c>
      <x:c r="F608" s="7" t="str">
        <x:v>Périmètre à confirmer</x:v>
      </x:c>
      <x:c r="G608" s="7" t="str">
        <x:v>À vérifier</x:v>
      </x:c>
      <x:c r="H608" s="7" t="str"/>
      <x:c r="I608" s="7" t="str">
        <x:v>Mode, configuration et preuves énergétiques complètes non établis pour cette référence.</x:v>
      </x:c>
      <x:c r="J608" s="7" t="str"/>
      <x:c r="K608" s="15"/>
      <x:c r="L608" s="15" t="str"/>
      <x:c r="M608" s="15"/>
      <x:c r="N608" s="15"/>
      <x:c r="O608" s="15"/>
      <x:c r="P608" s="7" t="str"/>
      <x:c r="Q608" s="15"/>
      <x:c r="R608" s="7" t="str">
        <x:f>IF(AND(ISNUMBER(K608),ISNUMBER(Q608)),IF(K608&lt;=Q608,"Valeur ≤ seuil","Valeur &gt; seuil"),"")</x:f>
      </x:c>
      <x:c r="S608" s="15"/>
      <x:c r="T608" s="7" t="str">
        <x:f>IF(AND(ISNUMBER(K608),ISNUMBER(S608)),IF(K608&lt;=S608,"Valeur ≤ seuil","Valeur &gt; seuil"),"")</x:f>
      </x:c>
      <x:c r="U608" s="7"/>
      <x:c r="V608" s="7" t="str"/>
      <x:c r="W608" s="14" t="str"/>
      <x:c r="X608" s="7" t="str"/>
      <x:c r="Y608" s="13" t="d">
        <x:v>2026-10-25T12:00:00.000Z</x:v>
      </x:c>
      <x:c r="Z608" s="14" t="str">
        <x:v>https://www.ferplay.net/downloads/telechargement-fichier?path=CATALOGUES+COMMERCIAUX%2F2026-CATALOGUE-EASYPORTE-WEB.pdf#page=14</x:v>
      </x:c>
      <x:c r="AA608" s="14" t="str">
        <x:v>http://127.0.0.1:8788/reference-1d133a505a2ffe.html</x:v>
      </x:c>
      <x:c r="AB608" s="14" t="str">
        <x:v>http://127.0.0.1:8788/fiche-219.html</x:v>
      </x:c>
      <x:c r="AC608" s="7" t="str">
        <x:v>Obtenir la version, la configuration, les modes, les mesures et les informations réglementaires.</x:v>
      </x:c>
      <x:c r="AD608" s="7"/>
      <x:c r="AE608" s="7" t="str"/>
    </x:row>
    <x:row r="609" ht="54" customHeight="1">
      <x:c r="A609" s="7" t="str">
        <x:v>ALIZÉE PA4 / PA7</x:v>
      </x:c>
      <x:c r="B609" s="7" t="str">
        <x:v>Easyporte</x:v>
      </x:c>
      <x:c r="C609" s="7" t="str">
        <x:v>EASYPORTE</x:v>
      </x:c>
      <x:c r="D609" s="7" t="str">
        <x:v>Alizé / ALIZÉE · Sectionnelle plafond</x:v>
      </x:c>
      <x:c r="E609" s="7" t="str">
        <x:v>Nature à préciser</x:v>
      </x:c>
      <x:c r="F609" s="7" t="str">
        <x:v>Périmètre à confirmer</x:v>
      </x:c>
      <x:c r="G609" s="7" t="str">
        <x:v>À vérifier</x:v>
      </x:c>
      <x:c r="H609" s="7" t="str"/>
      <x:c r="I609" s="7" t="str">
        <x:v>Mode, configuration et preuves énergétiques complètes non établis pour cette référence.</x:v>
      </x:c>
      <x:c r="J609" s="7" t="str"/>
      <x:c r="K609" s="15"/>
      <x:c r="L609" s="15" t="str"/>
      <x:c r="M609" s="15"/>
      <x:c r="N609" s="15"/>
      <x:c r="O609" s="15"/>
      <x:c r="P609" s="7" t="str"/>
      <x:c r="Q609" s="15"/>
      <x:c r="R609" s="7" t="str">
        <x:f>IF(AND(ISNUMBER(K609),ISNUMBER(Q609)),IF(K609&lt;=Q609,"Valeur ≤ seuil","Valeur &gt; seuil"),"")</x:f>
      </x:c>
      <x:c r="S609" s="15"/>
      <x:c r="T609" s="7" t="str">
        <x:f>IF(AND(ISNUMBER(K609),ISNUMBER(S609)),IF(K609&lt;=S609,"Valeur ≤ seuil","Valeur &gt; seuil"),"")</x:f>
      </x:c>
      <x:c r="U609" s="7"/>
      <x:c r="V609" s="7" t="str"/>
      <x:c r="W609" s="14" t="str"/>
      <x:c r="X609" s="7" t="str"/>
      <x:c r="Y609" s="13" t="d">
        <x:v>2026-10-25T12:00:00.000Z</x:v>
      </x:c>
      <x:c r="Z609" s="14" t="str">
        <x:v>https://www.ferplay.net/downloads/telechargement-fichier?path=CATALOGUES+COMMERCIAUX%2F2026-CATALOGUE-EASYPORTE-WEB.pdf#page=14</x:v>
      </x:c>
      <x:c r="AA609" s="14" t="str">
        <x:v>http://127.0.0.1:8788/reference-75b0429aa099f7.html</x:v>
      </x:c>
      <x:c r="AB609" s="14" t="str">
        <x:v>http://127.0.0.1:8788/fiche-219.html</x:v>
      </x:c>
      <x:c r="AC609" s="7" t="str">
        <x:v>Obtenir la version, la configuration, les modes, les mesures et les informations réglementaires.</x:v>
      </x:c>
      <x:c r="AD609" s="7"/>
      <x:c r="AE609" s="7" t="str"/>
    </x:row>
    <x:row r="610" ht="54" customHeight="1">
      <x:c r="A610" s="7" t="str">
        <x:v>Décors Aluminox</x:v>
      </x:c>
      <x:c r="B610" s="7" t="str">
        <x:v>Easyporte</x:v>
      </x:c>
      <x:c r="C610" s="7" t="str">
        <x:v>EASYPORTE</x:v>
      </x:c>
      <x:c r="D610" s="7" t="str">
        <x:v>ALIZÉE · Hublots, portillon et finition</x:v>
      </x:c>
      <x:c r="E610" s="7" t="str">
        <x:v>Nature à préciser</x:v>
      </x:c>
      <x:c r="F610" s="7" t="str">
        <x:v>Périmètre à confirmer</x:v>
      </x:c>
      <x:c r="G610" s="7" t="str">
        <x:v>À vérifier</x:v>
      </x:c>
      <x:c r="H610" s="7" t="str"/>
      <x:c r="I610" s="7" t="str">
        <x:v>Mode, configuration et preuves énergétiques complètes non établis pour cette référence.</x:v>
      </x:c>
      <x:c r="J610" s="7" t="str"/>
      <x:c r="K610" s="15"/>
      <x:c r="L610" s="15" t="str"/>
      <x:c r="M610" s="15"/>
      <x:c r="N610" s="15"/>
      <x:c r="O610" s="15"/>
      <x:c r="P610" s="7" t="str"/>
      <x:c r="Q610" s="15"/>
      <x:c r="R610" s="7" t="str">
        <x:f>IF(AND(ISNUMBER(K610),ISNUMBER(Q610)),IF(K610&lt;=Q610,"Valeur ≤ seuil","Valeur &gt; seuil"),"")</x:f>
      </x:c>
      <x:c r="S610" s="15"/>
      <x:c r="T610" s="7" t="str">
        <x:f>IF(AND(ISNUMBER(K610),ISNUMBER(S610)),IF(K610&lt;=S610,"Valeur ≤ seuil","Valeur &gt; seuil"),"")</x:f>
      </x:c>
      <x:c r="U610" s="7"/>
      <x:c r="V610" s="7" t="str"/>
      <x:c r="W610" s="14" t="str"/>
      <x:c r="X610" s="7" t="str"/>
      <x:c r="Y610" s="13" t="d">
        <x:v>2026-10-25T12:00:00.000Z</x:v>
      </x:c>
      <x:c r="Z610" s="14" t="str">
        <x:v>https://www.ferplay.net/downloads/telechargement-fichier?path=CATALOGUES+COMMERCIAUX%2F2026-CATALOGUE-EASYPORTE-WEB.pdf#page=42</x:v>
      </x:c>
      <x:c r="AA610" s="14" t="str">
        <x:v>http://127.0.0.1:8788/reference-54ee774bec0f70.html</x:v>
      </x:c>
      <x:c r="AB610" s="14" t="str">
        <x:v>http://127.0.0.1:8788/fiche-220.html</x:v>
      </x:c>
      <x:c r="AC610" s="7" t="str">
        <x:v>Obtenir la version, la configuration, les modes, les mesures et les informations réglementaires.</x:v>
      </x:c>
      <x:c r="AD610" s="7"/>
      <x:c r="AE610" s="7" t="str"/>
    </x:row>
    <x:row r="611" ht="54" customHeight="1">
      <x:c r="A611" s="7" t="str">
        <x:v>Faux linteau</x:v>
      </x:c>
      <x:c r="B611" s="7" t="str">
        <x:v>Easyporte</x:v>
      </x:c>
      <x:c r="C611" s="7" t="str">
        <x:v>EASYPORTE</x:v>
      </x:c>
      <x:c r="D611" s="7" t="str">
        <x:v>ALIZÉE · Hublots, portillon et finition</x:v>
      </x:c>
      <x:c r="E611" s="7" t="str">
        <x:v>Nature à préciser</x:v>
      </x:c>
      <x:c r="F611" s="7" t="str">
        <x:v>Périmètre à confirmer</x:v>
      </x:c>
      <x:c r="G611" s="7" t="str">
        <x:v>À vérifier</x:v>
      </x:c>
      <x:c r="H611" s="7" t="str"/>
      <x:c r="I611" s="7" t="str">
        <x:v>Mode, configuration et preuves énergétiques complètes non établis pour cette référence.</x:v>
      </x:c>
      <x:c r="J611" s="7" t="str"/>
      <x:c r="K611" s="15"/>
      <x:c r="L611" s="15" t="str"/>
      <x:c r="M611" s="15"/>
      <x:c r="N611" s="15"/>
      <x:c r="O611" s="15"/>
      <x:c r="P611" s="7" t="str"/>
      <x:c r="Q611" s="15"/>
      <x:c r="R611" s="7" t="str">
        <x:f>IF(AND(ISNUMBER(K611),ISNUMBER(Q611)),IF(K611&lt;=Q611,"Valeur ≤ seuil","Valeur &gt; seuil"),"")</x:f>
      </x:c>
      <x:c r="S611" s="15"/>
      <x:c r="T611" s="7" t="str">
        <x:f>IF(AND(ISNUMBER(K611),ISNUMBER(S611)),IF(K611&lt;=S611,"Valeur ≤ seuil","Valeur &gt; seuil"),"")</x:f>
      </x:c>
      <x:c r="U611" s="7"/>
      <x:c r="V611" s="7" t="str"/>
      <x:c r="W611" s="14" t="str"/>
      <x:c r="X611" s="7" t="str"/>
      <x:c r="Y611" s="13" t="d">
        <x:v>2026-10-25T12:00:00.000Z</x:v>
      </x:c>
      <x:c r="Z611" s="14" t="str">
        <x:v>https://www.ferplay.net/downloads/telechargement-fichier?path=CATALOGUES+COMMERCIAUX%2F2026-CATALOGUE-EASYPORTE-WEB.pdf#page=42</x:v>
      </x:c>
      <x:c r="AA611" s="14" t="str">
        <x:v>http://127.0.0.1:8788/reference-685bb02ee2d251.html</x:v>
      </x:c>
      <x:c r="AB611" s="14" t="str">
        <x:v>http://127.0.0.1:8788/fiche-220.html</x:v>
      </x:c>
      <x:c r="AC611" s="7" t="str">
        <x:v>Obtenir la version, la configuration, les modes, les mesures et les informations réglementaires.</x:v>
      </x:c>
      <x:c r="AD611" s="7"/>
      <x:c r="AE611" s="7" t="str"/>
    </x:row>
    <x:row r="612" ht="54" customHeight="1">
      <x:c r="A612" s="7" t="str">
        <x:v>Hublots PVC / aluminium</x:v>
      </x:c>
      <x:c r="B612" s="7" t="str">
        <x:v>Easyporte</x:v>
      </x:c>
      <x:c r="C612" s="7" t="str">
        <x:v>EASYPORTE</x:v>
      </x:c>
      <x:c r="D612" s="7" t="str">
        <x:v>ALIZÉE · Hublots, portillon et finition</x:v>
      </x:c>
      <x:c r="E612" s="7" t="str">
        <x:v>Nature à préciser</x:v>
      </x:c>
      <x:c r="F612" s="7" t="str">
        <x:v>Périmètre à confirmer</x:v>
      </x:c>
      <x:c r="G612" s="7" t="str">
        <x:v>À vérifier</x:v>
      </x:c>
      <x:c r="H612" s="7" t="str"/>
      <x:c r="I612" s="7" t="str">
        <x:v>Mode, configuration et preuves énergétiques complètes non établis pour cette référence.</x:v>
      </x:c>
      <x:c r="J612" s="7" t="str"/>
      <x:c r="K612" s="15"/>
      <x:c r="L612" s="15" t="str"/>
      <x:c r="M612" s="15"/>
      <x:c r="N612" s="15"/>
      <x:c r="O612" s="15"/>
      <x:c r="P612" s="7" t="str"/>
      <x:c r="Q612" s="15"/>
      <x:c r="R612" s="7" t="str">
        <x:f>IF(AND(ISNUMBER(K612),ISNUMBER(Q612)),IF(K612&lt;=Q612,"Valeur ≤ seuil","Valeur &gt; seuil"),"")</x:f>
      </x:c>
      <x:c r="S612" s="15"/>
      <x:c r="T612" s="7" t="str">
        <x:f>IF(AND(ISNUMBER(K612),ISNUMBER(S612)),IF(K612&lt;=S612,"Valeur ≤ seuil","Valeur &gt; seuil"),"")</x:f>
      </x:c>
      <x:c r="U612" s="7"/>
      <x:c r="V612" s="7" t="str"/>
      <x:c r="W612" s="14" t="str"/>
      <x:c r="X612" s="7" t="str"/>
      <x:c r="Y612" s="13" t="d">
        <x:v>2026-10-25T12:00:00.000Z</x:v>
      </x:c>
      <x:c r="Z612" s="14" t="str">
        <x:v>https://www.ferplay.net/downloads/telechargement-fichier?path=CATALOGUES+COMMERCIAUX%2F2026-CATALOGUE-EASYPORTE-WEB.pdf#page=42</x:v>
      </x:c>
      <x:c r="AA612" s="14" t="str">
        <x:v>http://127.0.0.1:8788/reference-625b4226ce4925.html</x:v>
      </x:c>
      <x:c r="AB612" s="14" t="str">
        <x:v>http://127.0.0.1:8788/fiche-220.html</x:v>
      </x:c>
      <x:c r="AC612" s="7" t="str">
        <x:v>Obtenir la version, la configuration, les modes, les mesures et les informations réglementaires.</x:v>
      </x:c>
      <x:c r="AD612" s="7"/>
      <x:c r="AE612" s="7" t="str"/>
    </x:row>
    <x:row r="613" ht="54" customHeight="1">
      <x:c r="A613" s="7" t="str">
        <x:v>Portillon intégré</x:v>
      </x:c>
      <x:c r="B613" s="7" t="str">
        <x:v>Easyporte</x:v>
      </x:c>
      <x:c r="C613" s="7" t="str">
        <x:v>EASYPORTE</x:v>
      </x:c>
      <x:c r="D613" s="7" t="str">
        <x:v>ALIZÉE · Hublots, portillon et finition</x:v>
      </x:c>
      <x:c r="E613" s="7" t="str">
        <x:v>Nature à préciser</x:v>
      </x:c>
      <x:c r="F613" s="7" t="str">
        <x:v>Périmètre à confirmer</x:v>
      </x:c>
      <x:c r="G613" s="7" t="str">
        <x:v>À vérifier</x:v>
      </x:c>
      <x:c r="H613" s="7" t="str"/>
      <x:c r="I613" s="7" t="str">
        <x:v>Mode, configuration et preuves énergétiques complètes non établis pour cette référence.</x:v>
      </x:c>
      <x:c r="J613" s="7" t="str"/>
      <x:c r="K613" s="15"/>
      <x:c r="L613" s="15" t="str"/>
      <x:c r="M613" s="15"/>
      <x:c r="N613" s="15"/>
      <x:c r="O613" s="15"/>
      <x:c r="P613" s="7" t="str"/>
      <x:c r="Q613" s="15"/>
      <x:c r="R613" s="7" t="str">
        <x:f>IF(AND(ISNUMBER(K613),ISNUMBER(Q613)),IF(K613&lt;=Q613,"Valeur ≤ seuil","Valeur &gt; seuil"),"")</x:f>
      </x:c>
      <x:c r="S613" s="15"/>
      <x:c r="T613" s="7" t="str">
        <x:f>IF(AND(ISNUMBER(K613),ISNUMBER(S613)),IF(K613&lt;=S613,"Valeur ≤ seuil","Valeur &gt; seuil"),"")</x:f>
      </x:c>
      <x:c r="U613" s="7"/>
      <x:c r="V613" s="7" t="str"/>
      <x:c r="W613" s="14" t="str"/>
      <x:c r="X613" s="7" t="str"/>
      <x:c r="Y613" s="13" t="d">
        <x:v>2026-10-25T12:00:00.000Z</x:v>
      </x:c>
      <x:c r="Z613" s="14" t="str">
        <x:v>https://www.ferplay.net/downloads/telechargement-fichier?path=CATALOGUES+COMMERCIAUX%2F2026-CATALOGUE-EASYPORTE-WEB.pdf#page=42</x:v>
      </x:c>
      <x:c r="AA613" s="14" t="str">
        <x:v>http://127.0.0.1:8788/reference-8cdaaa4e06c75d.html</x:v>
      </x:c>
      <x:c r="AB613" s="14" t="str">
        <x:v>http://127.0.0.1:8788/fiche-223.html</x:v>
      </x:c>
      <x:c r="AC613" s="7" t="str">
        <x:v>Obtenir la version, la configuration, les modes, les mesures et les informations réglementaires.</x:v>
      </x:c>
      <x:c r="AD613" s="7"/>
      <x:c r="AE613" s="7" t="str"/>
    </x:row>
    <x:row r="614" ht="54" customHeight="1">
      <x:c r="A614" s="7" t="str">
        <x:v>ALIZÉE latérale</x:v>
      </x:c>
      <x:c r="B614" s="7" t="str">
        <x:v>Easyporte</x:v>
      </x:c>
      <x:c r="C614" s="7" t="str">
        <x:v>EASYPORTE</x:v>
      </x:c>
      <x:c r="D614" s="7" t="str">
        <x:v>ALIZÉE latérale · Dégager le plafond</x:v>
      </x:c>
      <x:c r="E614" s="7" t="str">
        <x:v>Nature à préciser</x:v>
      </x:c>
      <x:c r="F614" s="7" t="str">
        <x:v>Périmètre à confirmer</x:v>
      </x:c>
      <x:c r="G614" s="7" t="str">
        <x:v>À vérifier</x:v>
      </x:c>
      <x:c r="H614" s="7" t="str"/>
      <x:c r="I614" s="7" t="str">
        <x:v>Mode, configuration et preuves énergétiques complètes non établis pour cette référence.</x:v>
      </x:c>
      <x:c r="J614" s="7" t="str"/>
      <x:c r="K614" s="15"/>
      <x:c r="L614" s="15" t="str"/>
      <x:c r="M614" s="15"/>
      <x:c r="N614" s="15"/>
      <x:c r="O614" s="15"/>
      <x:c r="P614" s="7" t="str"/>
      <x:c r="Q614" s="15"/>
      <x:c r="R614" s="7" t="str">
        <x:f>IF(AND(ISNUMBER(K614),ISNUMBER(Q614)),IF(K614&lt;=Q614,"Valeur ≤ seuil","Valeur &gt; seuil"),"")</x:f>
      </x:c>
      <x:c r="S614" s="15"/>
      <x:c r="T614" s="7" t="str">
        <x:f>IF(AND(ISNUMBER(K614),ISNUMBER(S614)),IF(K614&lt;=S614,"Valeur ≤ seuil","Valeur &gt; seuil"),"")</x:f>
      </x:c>
      <x:c r="U614" s="7"/>
      <x:c r="V614" s="7" t="str"/>
      <x:c r="W614" s="14" t="str"/>
      <x:c r="X614" s="7" t="str"/>
      <x:c r="Y614" s="13" t="d">
        <x:v>2026-10-25T12:00:00.000Z</x:v>
      </x:c>
      <x:c r="Z614" s="14" t="str">
        <x:v>https://www.ferplay.net/downloads/telechargement-fichier?path=CATALOGUES+COMMERCIAUX%2F2026-CATALOGUE-EASYPORTE-WEB.pdf#page=28</x:v>
      </x:c>
      <x:c r="AA614" s="14" t="str">
        <x:v>http://127.0.0.1:8788/reference-59215ed0fb8de1.html</x:v>
      </x:c>
      <x:c r="AB614" s="14" t="str">
        <x:v>http://127.0.0.1:8788/fiche-221.html</x:v>
      </x:c>
      <x:c r="AC614" s="7" t="str">
        <x:v>Obtenir la version, la configuration, les modes, les mesures et les informations réglementaires.</x:v>
      </x:c>
      <x:c r="AD614" s="7"/>
      <x:c r="AE614" s="7" t="str"/>
    </x:row>
    <x:row r="615" ht="54" customHeight="1">
      <x:c r="A615" s="7" t="str">
        <x:v>Guidage et galets</x:v>
      </x:c>
      <x:c r="B615" s="7" t="str">
        <x:v>Easyporte</x:v>
      </x:c>
      <x:c r="C615" s="7" t="str">
        <x:v>EASYPORTE</x:v>
      </x:c>
      <x:c r="D615" s="7" t="str">
        <x:v>ALIZÉE latérale · Dégager le plafond</x:v>
      </x:c>
      <x:c r="E615" s="7" t="str">
        <x:v>Nature à préciser</x:v>
      </x:c>
      <x:c r="F615" s="7" t="str">
        <x:v>Périmètre à confirmer</x:v>
      </x:c>
      <x:c r="G615" s="7" t="str">
        <x:v>À vérifier</x:v>
      </x:c>
      <x:c r="H615" s="7" t="str"/>
      <x:c r="I615" s="7" t="str">
        <x:v>Mode, configuration et preuves énergétiques complètes non établis pour cette référence.</x:v>
      </x:c>
      <x:c r="J615" s="7" t="str"/>
      <x:c r="K615" s="15"/>
      <x:c r="L615" s="15" t="str"/>
      <x:c r="M615" s="15"/>
      <x:c r="N615" s="15"/>
      <x:c r="O615" s="15"/>
      <x:c r="P615" s="7" t="str"/>
      <x:c r="Q615" s="15"/>
      <x:c r="R615" s="7" t="str">
        <x:f>IF(AND(ISNUMBER(K615),ISNUMBER(Q615)),IF(K615&lt;=Q615,"Valeur ≤ seuil","Valeur &gt; seuil"),"")</x:f>
      </x:c>
      <x:c r="S615" s="15"/>
      <x:c r="T615" s="7" t="str">
        <x:f>IF(AND(ISNUMBER(K615),ISNUMBER(S615)),IF(K615&lt;=S615,"Valeur ≤ seuil","Valeur &gt; seuil"),"")</x:f>
      </x:c>
      <x:c r="U615" s="7"/>
      <x:c r="V615" s="7" t="str"/>
      <x:c r="W615" s="14" t="str"/>
      <x:c r="X615" s="7" t="str"/>
      <x:c r="Y615" s="13" t="d">
        <x:v>2026-10-25T12:00:00.000Z</x:v>
      </x:c>
      <x:c r="Z615" s="14" t="str">
        <x:v>https://www.ferplay.net/downloads/telechargement-fichier?path=CATALOGUES+COMMERCIAUX%2F2026-CATALOGUE-EASYPORTE-WEB.pdf#page=28</x:v>
      </x:c>
      <x:c r="AA615" s="14" t="str">
        <x:v>http://127.0.0.1:8788/reference-4607b759aeae18.html</x:v>
      </x:c>
      <x:c r="AB615" s="14" t="str">
        <x:v>http://127.0.0.1:8788/fiche-221.html</x:v>
      </x:c>
      <x:c r="AC615" s="7" t="str">
        <x:v>Obtenir la version, la configuration, les modes, les mesures et les informations réglementaires.</x:v>
      </x:c>
      <x:c r="AD615" s="7"/>
      <x:c r="AE615" s="7" t="str"/>
    </x:row>
    <x:row r="616" ht="54" customHeight="1">
      <x:c r="A616" s="7" t="str">
        <x:v>Portillon / ouverture piétonne</x:v>
      </x:c>
      <x:c r="B616" s="7" t="str">
        <x:v>Easyporte</x:v>
      </x:c>
      <x:c r="C616" s="7" t="str">
        <x:v>EASYPORTE</x:v>
      </x:c>
      <x:c r="D616" s="7" t="str">
        <x:v>ALIZÉE latérale · Dégager le plafond</x:v>
      </x:c>
      <x:c r="E616" s="7" t="str">
        <x:v>Nature à préciser</x:v>
      </x:c>
      <x:c r="F616" s="7" t="str">
        <x:v>Périmètre à confirmer</x:v>
      </x:c>
      <x:c r="G616" s="7" t="str">
        <x:v>À vérifier</x:v>
      </x:c>
      <x:c r="H616" s="7" t="str"/>
      <x:c r="I616" s="7" t="str">
        <x:v>Mode, configuration et preuves énergétiques complètes non établis pour cette référence.</x:v>
      </x:c>
      <x:c r="J616" s="7" t="str"/>
      <x:c r="K616" s="15"/>
      <x:c r="L616" s="15" t="str"/>
      <x:c r="M616" s="15"/>
      <x:c r="N616" s="15"/>
      <x:c r="O616" s="15"/>
      <x:c r="P616" s="7" t="str"/>
      <x:c r="Q616" s="15"/>
      <x:c r="R616" s="7" t="str">
        <x:f>IF(AND(ISNUMBER(K616),ISNUMBER(Q616)),IF(K616&lt;=Q616,"Valeur ≤ seuil","Valeur &gt; seuil"),"")</x:f>
      </x:c>
      <x:c r="S616" s="15"/>
      <x:c r="T616" s="7" t="str">
        <x:f>IF(AND(ISNUMBER(K616),ISNUMBER(S616)),IF(K616&lt;=S616,"Valeur ≤ seuil","Valeur &gt; seuil"),"")</x:f>
      </x:c>
      <x:c r="U616" s="7"/>
      <x:c r="V616" s="7" t="str"/>
      <x:c r="W616" s="14" t="str"/>
      <x:c r="X616" s="7" t="str"/>
      <x:c r="Y616" s="13" t="d">
        <x:v>2026-10-25T12:00:00.000Z</x:v>
      </x:c>
      <x:c r="Z616" s="14" t="str">
        <x:v>https://www.ferplay.net/downloads/telechargement-fichier?path=CATALOGUES+COMMERCIAUX%2F2026-CATALOGUE-EASYPORTE-WEB.pdf#page=28</x:v>
      </x:c>
      <x:c r="AA616" s="14" t="str">
        <x:v>http://127.0.0.1:8788/reference-49fce56505d413.html</x:v>
      </x:c>
      <x:c r="AB616" s="14" t="str">
        <x:v>http://127.0.0.1:8788/fiche-221.html</x:v>
      </x:c>
      <x:c r="AC616" s="7" t="str">
        <x:v>Obtenir la version, la configuration, les modes, les mesures et les informations réglementaires.</x:v>
      </x:c>
      <x:c r="AD616" s="7"/>
      <x:c r="AE616" s="7" t="str"/>
    </x:row>
    <x:row r="617" ht="54" customHeight="1">
      <x:c r="A617" s="7" t="str">
        <x:v>Hublots et portillon</x:v>
      </x:c>
      <x:c r="B617" s="7" t="str">
        <x:v>Easyporte</x:v>
      </x:c>
      <x:c r="C617" s="7" t="str">
        <x:v>EASYPORTE</x:v>
      </x:c>
      <x:c r="D617" s="7" t="str">
        <x:v>LEVANTE · Sectionnelle industrielle</x:v>
      </x:c>
      <x:c r="E617" s="7" t="str">
        <x:v>Nature à préciser</x:v>
      </x:c>
      <x:c r="F617" s="7" t="str">
        <x:v>Périmètre à confirmer</x:v>
      </x:c>
      <x:c r="G617" s="7" t="str">
        <x:v>À vérifier</x:v>
      </x:c>
      <x:c r="H617" s="7" t="str"/>
      <x:c r="I617" s="7" t="str">
        <x:v>Mode, configuration et preuves énergétiques complètes non établis pour cette référence.</x:v>
      </x:c>
      <x:c r="J617" s="7" t="str"/>
      <x:c r="K617" s="15"/>
      <x:c r="L617" s="15" t="str"/>
      <x:c r="M617" s="15"/>
      <x:c r="N617" s="15"/>
      <x:c r="O617" s="15"/>
      <x:c r="P617" s="7" t="str"/>
      <x:c r="Q617" s="15"/>
      <x:c r="R617" s="7" t="str">
        <x:f>IF(AND(ISNUMBER(K617),ISNUMBER(Q617)),IF(K617&lt;=Q617,"Valeur ≤ seuil","Valeur &gt; seuil"),"")</x:f>
      </x:c>
      <x:c r="S617" s="15"/>
      <x:c r="T617" s="7" t="str">
        <x:f>IF(AND(ISNUMBER(K617),ISNUMBER(S617)),IF(K617&lt;=S617,"Valeur ≤ seuil","Valeur &gt; seuil"),"")</x:f>
      </x:c>
      <x:c r="U617" s="7"/>
      <x:c r="V617" s="7" t="str"/>
      <x:c r="W617" s="14" t="str"/>
      <x:c r="X617" s="7" t="str"/>
      <x:c r="Y617" s="13" t="d">
        <x:v>2026-10-25T12:00:00.000Z</x:v>
      </x:c>
      <x:c r="Z617" s="14" t="str">
        <x:v>https://www.ferplay.net/downloads/telechargement-fichier?path=CATALOGUES+COMMERCIAUX%2F2026-CATALOGUE-EASYPORTE-WEB.pdf#page=58</x:v>
      </x:c>
      <x:c r="AA617" s="14" t="str">
        <x:v>http://127.0.0.1:8788/reference-157854169a2639.html</x:v>
      </x:c>
      <x:c r="AB617" s="14" t="str">
        <x:v>http://127.0.0.1:8788/fiche-222.html</x:v>
      </x:c>
      <x:c r="AC617" s="7" t="str">
        <x:v>Obtenir la version, la configuration, les modes, les mesures et les informations réglementaires.</x:v>
      </x:c>
      <x:c r="AD617" s="7"/>
      <x:c r="AE617" s="7" t="str"/>
    </x:row>
    <x:row r="618" ht="54" customHeight="1">
      <x:c r="A618" s="7" t="str">
        <x:v>LEVANTE PA1</x:v>
      </x:c>
      <x:c r="B618" s="7" t="str">
        <x:v>Easyporte</x:v>
      </x:c>
      <x:c r="C618" s="7" t="str">
        <x:v>EASYPORTE</x:v>
      </x:c>
      <x:c r="D618" s="7" t="str">
        <x:v>LEVANTE · Sectionnelle industrielle</x:v>
      </x:c>
      <x:c r="E618" s="7" t="str">
        <x:v>Nature à préciser</x:v>
      </x:c>
      <x:c r="F618" s="7" t="str">
        <x:v>Périmètre à confirmer</x:v>
      </x:c>
      <x:c r="G618" s="7" t="str">
        <x:v>À vérifier</x:v>
      </x:c>
      <x:c r="H618" s="7" t="str"/>
      <x:c r="I618" s="7" t="str">
        <x:v>Mode, configuration et preuves énergétiques complètes non établis pour cette référence.</x:v>
      </x:c>
      <x:c r="J618" s="7" t="str"/>
      <x:c r="K618" s="15"/>
      <x:c r="L618" s="15" t="str"/>
      <x:c r="M618" s="15"/>
      <x:c r="N618" s="15"/>
      <x:c r="O618" s="15"/>
      <x:c r="P618" s="7" t="str"/>
      <x:c r="Q618" s="15"/>
      <x:c r="R618" s="7" t="str">
        <x:f>IF(AND(ISNUMBER(K618),ISNUMBER(Q618)),IF(K618&lt;=Q618,"Valeur ≤ seuil","Valeur &gt; seuil"),"")</x:f>
      </x:c>
      <x:c r="S618" s="15"/>
      <x:c r="T618" s="7" t="str">
        <x:f>IF(AND(ISNUMBER(K618),ISNUMBER(S618)),IF(K618&lt;=S618,"Valeur ≤ seuil","Valeur &gt; seuil"),"")</x:f>
      </x:c>
      <x:c r="U618" s="7"/>
      <x:c r="V618" s="7" t="str"/>
      <x:c r="W618" s="14" t="str"/>
      <x:c r="X618" s="7" t="str"/>
      <x:c r="Y618" s="13" t="d">
        <x:v>2026-10-25T12:00:00.000Z</x:v>
      </x:c>
      <x:c r="Z618" s="14" t="str">
        <x:v>https://www.ferplay.net/downloads/telechargement-fichier?path=CATALOGUES+COMMERCIAUX%2F2026-CATALOGUE-EASYPORTE-WEB.pdf#page=58</x:v>
      </x:c>
      <x:c r="AA618" s="14" t="str">
        <x:v>http://127.0.0.1:8788/reference-70c71dae0a85f0.html</x:v>
      </x:c>
      <x:c r="AB618" s="14" t="str">
        <x:v>http://127.0.0.1:8788/fiche-222.html</x:v>
      </x:c>
      <x:c r="AC618" s="7" t="str">
        <x:v>Obtenir la version, la configuration, les modes, les mesures et les informations réglementaires.</x:v>
      </x:c>
      <x:c r="AD618" s="7"/>
      <x:c r="AE618" s="7" t="str"/>
    </x:row>
    <x:row r="619" ht="54" customHeight="1">
      <x:c r="A619" s="7" t="str">
        <x:v>LEVANTE PA3 / PA6</x:v>
      </x:c>
      <x:c r="B619" s="7" t="str">
        <x:v>Easyporte</x:v>
      </x:c>
      <x:c r="C619" s="7" t="str">
        <x:v>EASYPORTE</x:v>
      </x:c>
      <x:c r="D619" s="7" t="str">
        <x:v>LEVANTE · Sectionnelle industrielle</x:v>
      </x:c>
      <x:c r="E619" s="7" t="str">
        <x:v>Nature à préciser</x:v>
      </x:c>
      <x:c r="F619" s="7" t="str">
        <x:v>Périmètre à confirmer</x:v>
      </x:c>
      <x:c r="G619" s="7" t="str">
        <x:v>À vérifier</x:v>
      </x:c>
      <x:c r="H619" s="7" t="str"/>
      <x:c r="I619" s="7" t="str">
        <x:v>Mode, configuration et preuves énergétiques complètes non établis pour cette référence.</x:v>
      </x:c>
      <x:c r="J619" s="7" t="str"/>
      <x:c r="K619" s="15"/>
      <x:c r="L619" s="15" t="str"/>
      <x:c r="M619" s="15"/>
      <x:c r="N619" s="15"/>
      <x:c r="O619" s="15"/>
      <x:c r="P619" s="7" t="str"/>
      <x:c r="Q619" s="15"/>
      <x:c r="R619" s="7" t="str">
        <x:f>IF(AND(ISNUMBER(K619),ISNUMBER(Q619)),IF(K619&lt;=Q619,"Valeur ≤ seuil","Valeur &gt; seuil"),"")</x:f>
      </x:c>
      <x:c r="S619" s="15"/>
      <x:c r="T619" s="7" t="str">
        <x:f>IF(AND(ISNUMBER(K619),ISNUMBER(S619)),IF(K619&lt;=S619,"Valeur ≤ seuil","Valeur &gt; seuil"),"")</x:f>
      </x:c>
      <x:c r="U619" s="7"/>
      <x:c r="V619" s="7" t="str"/>
      <x:c r="W619" s="14" t="str"/>
      <x:c r="X619" s="7" t="str"/>
      <x:c r="Y619" s="13" t="d">
        <x:v>2026-10-25T12:00:00.000Z</x:v>
      </x:c>
      <x:c r="Z619" s="14" t="str">
        <x:v>https://www.ferplay.net/downloads/telechargement-fichier?path=CATALOGUES+COMMERCIAUX%2F2026-CATALOGUE-EASYPORTE-WEB.pdf#page=58</x:v>
      </x:c>
      <x:c r="AA619" s="14" t="str">
        <x:v>http://127.0.0.1:8788/reference-adb4fcb5a53379.html</x:v>
      </x:c>
      <x:c r="AB619" s="14" t="str">
        <x:v>http://127.0.0.1:8788/fiche-222.html</x:v>
      </x:c>
      <x:c r="AC619" s="7" t="str">
        <x:v>Obtenir la version, la configuration, les modes, les mesures et les informations réglementaires.</x:v>
      </x:c>
      <x:c r="AD619" s="7"/>
      <x:c r="AE619" s="7" t="str"/>
    </x:row>
    <x:row r="620" ht="54" customHeight="1">
      <x:c r="A620" s="7" t="str">
        <x:v>Vitrage acrylique</x:v>
      </x:c>
      <x:c r="B620" s="7" t="str">
        <x:v>Easyporte</x:v>
      </x:c>
      <x:c r="C620" s="7" t="str">
        <x:v>EASYPORTE</x:v>
      </x:c>
      <x:c r="D620" s="7" t="str">
        <x:v>ZÉPHIR · Lumière et visibilité</x:v>
      </x:c>
      <x:c r="E620" s="7" t="str">
        <x:v>Nature à préciser</x:v>
      </x:c>
      <x:c r="F620" s="7" t="str">
        <x:v>Périmètre à confirmer</x:v>
      </x:c>
      <x:c r="G620" s="7" t="str">
        <x:v>À vérifier</x:v>
      </x:c>
      <x:c r="H620" s="7" t="str"/>
      <x:c r="I620" s="7" t="str">
        <x:v>Mode, configuration et preuves énergétiques complètes non établis pour cette référence.</x:v>
      </x:c>
      <x:c r="J620" s="7" t="str"/>
      <x:c r="K620" s="15"/>
      <x:c r="L620" s="15" t="str"/>
      <x:c r="M620" s="15"/>
      <x:c r="N620" s="15"/>
      <x:c r="O620" s="15"/>
      <x:c r="P620" s="7" t="str"/>
      <x:c r="Q620" s="15"/>
      <x:c r="R620" s="7" t="str">
        <x:f>IF(AND(ISNUMBER(K620),ISNUMBER(Q620)),IF(K620&lt;=Q620,"Valeur ≤ seuil","Valeur &gt; seuil"),"")</x:f>
      </x:c>
      <x:c r="S620" s="15"/>
      <x:c r="T620" s="7" t="str">
        <x:f>IF(AND(ISNUMBER(K620),ISNUMBER(S620)),IF(K620&lt;=S620,"Valeur ≤ seuil","Valeur &gt; seuil"),"")</x:f>
      </x:c>
      <x:c r="U620" s="7"/>
      <x:c r="V620" s="7" t="str"/>
      <x:c r="W620" s="14" t="str"/>
      <x:c r="X620" s="7" t="str"/>
      <x:c r="Y620" s="13" t="d">
        <x:v>2026-10-25T12:00:00.000Z</x:v>
      </x:c>
      <x:c r="Z620" s="14" t="str">
        <x:v>https://www.ferplay.net/downloads/telechargement-fichier?path=CATALOGUES+COMMERCIAUX%2F2026-CATALOGUE-EASYPORTE-WEB.pdf#page=56</x:v>
      </x:c>
      <x:c r="AA620" s="14" t="str">
        <x:v>http://127.0.0.1:8788/reference-076a3eaab0b1e9.html</x:v>
      </x:c>
      <x:c r="AB620" s="14" t="str">
        <x:v>http://127.0.0.1:8788/fiche-223.html</x:v>
      </x:c>
      <x:c r="AC620" s="7" t="str">
        <x:v>Obtenir la version, la configuration, les modes, les mesures et les informations réglementaires.</x:v>
      </x:c>
      <x:c r="AD620" s="7"/>
      <x:c r="AE620" s="7" t="str"/>
    </x:row>
    <x:row r="621" ht="54" customHeight="1">
      <x:c r="A621" s="7" t="str">
        <x:v>ZÉPHIR</x:v>
      </x:c>
      <x:c r="B621" s="7" t="str">
        <x:v>Easyporte</x:v>
      </x:c>
      <x:c r="C621" s="7" t="str">
        <x:v>EASYPORTE</x:v>
      </x:c>
      <x:c r="D621" s="7" t="str">
        <x:v>ZÉPHIR · Lumière et visibilité</x:v>
      </x:c>
      <x:c r="E621" s="7" t="str">
        <x:v>Nature à préciser</x:v>
      </x:c>
      <x:c r="F621" s="7" t="str">
        <x:v>Périmètre à confirmer</x:v>
      </x:c>
      <x:c r="G621" s="7" t="str">
        <x:v>À vérifier</x:v>
      </x:c>
      <x:c r="H621" s="7" t="str"/>
      <x:c r="I621" s="7" t="str">
        <x:v>Mode, configuration et preuves énergétiques complètes non établis pour cette référence.</x:v>
      </x:c>
      <x:c r="J621" s="7" t="str"/>
      <x:c r="K621" s="15"/>
      <x:c r="L621" s="15" t="str"/>
      <x:c r="M621" s="15"/>
      <x:c r="N621" s="15"/>
      <x:c r="O621" s="15"/>
      <x:c r="P621" s="7" t="str"/>
      <x:c r="Q621" s="15"/>
      <x:c r="R621" s="7" t="str">
        <x:f>IF(AND(ISNUMBER(K621),ISNUMBER(Q621)),IF(K621&lt;=Q621,"Valeur ≤ seuil","Valeur &gt; seuil"),"")</x:f>
      </x:c>
      <x:c r="S621" s="15"/>
      <x:c r="T621" s="7" t="str">
        <x:f>IF(AND(ISNUMBER(K621),ISNUMBER(S621)),IF(K621&lt;=S621,"Valeur ≤ seuil","Valeur &gt; seuil"),"")</x:f>
      </x:c>
      <x:c r="U621" s="7"/>
      <x:c r="V621" s="7" t="str"/>
      <x:c r="W621" s="14" t="str"/>
      <x:c r="X621" s="7" t="str"/>
      <x:c r="Y621" s="13" t="d">
        <x:v>2026-10-25T12:00:00.000Z</x:v>
      </x:c>
      <x:c r="Z621" s="14" t="str">
        <x:v>https://www.ferplay.net/downloads/telechargement-fichier?path=CATALOGUES+COMMERCIAUX%2F2026-CATALOGUE-EASYPORTE-WEB.pdf#page=56</x:v>
      </x:c>
      <x:c r="AA621" s="14" t="str">
        <x:v>http://127.0.0.1:8788/reference-3bf3d5d8f38ed2.html</x:v>
      </x:c>
      <x:c r="AB621" s="14" t="str">
        <x:v>http://127.0.0.1:8788/fiche-223.html</x:v>
      </x:c>
      <x:c r="AC621" s="7" t="str">
        <x:v>Obtenir la version, la configuration, les modes, les mesures et les informations réglementaires.</x:v>
      </x:c>
      <x:c r="AD621" s="7"/>
      <x:c r="AE621" s="7" t="str"/>
    </x:row>
    <x:row r="622" ht="54" customHeight="1">
      <x:c r="A622" s="7" t="str">
        <x:v>Levée standard / haute / verticale</x:v>
      </x:c>
      <x:c r="B622" s="7" t="str">
        <x:v>Easyporte</x:v>
      </x:c>
      <x:c r="C622" s="7" t="str">
        <x:v>EASYPORTE</x:v>
      </x:c>
      <x:c r="D622" s="7" t="str">
        <x:v>Industriel · Levées et équipement</x:v>
      </x:c>
      <x:c r="E622" s="7" t="str">
        <x:v>Nature à préciser</x:v>
      </x:c>
      <x:c r="F622" s="7" t="str">
        <x:v>Périmètre à confirmer</x:v>
      </x:c>
      <x:c r="G622" s="7" t="str">
        <x:v>À vérifier</x:v>
      </x:c>
      <x:c r="H622" s="7" t="str"/>
      <x:c r="I622" s="7" t="str">
        <x:v>Mode, configuration et preuves énergétiques complètes non établis pour cette référence.</x:v>
      </x:c>
      <x:c r="J622" s="7" t="str"/>
      <x:c r="K622" s="15"/>
      <x:c r="L622" s="15" t="str"/>
      <x:c r="M622" s="15"/>
      <x:c r="N622" s="15"/>
      <x:c r="O622" s="15"/>
      <x:c r="P622" s="7" t="str"/>
      <x:c r="Q622" s="15"/>
      <x:c r="R622" s="7" t="str">
        <x:f>IF(AND(ISNUMBER(K622),ISNUMBER(Q622)),IF(K622&lt;=Q622,"Valeur ≤ seuil","Valeur &gt; seuil"),"")</x:f>
      </x:c>
      <x:c r="S622" s="15"/>
      <x:c r="T622" s="7" t="str">
        <x:f>IF(AND(ISNUMBER(K622),ISNUMBER(S622)),IF(K622&lt;=S622,"Valeur ≤ seuil","Valeur &gt; seuil"),"")</x:f>
      </x:c>
      <x:c r="U622" s="7"/>
      <x:c r="V622" s="7" t="str"/>
      <x:c r="W622" s="14" t="str"/>
      <x:c r="X622" s="7" t="str"/>
      <x:c r="Y622" s="13" t="d">
        <x:v>2026-10-25T12:00:00.000Z</x:v>
      </x:c>
      <x:c r="Z622" s="14" t="str">
        <x:v>https://www.ferplay.net/downloads/telechargement-fichier?path=CATALOGUES+COMMERCIAUX%2F2026-CATALOGUE-EASYPORTE-WEB.pdf#page=62</x:v>
      </x:c>
      <x:c r="AA622" s="14" t="str">
        <x:v>http://127.0.0.1:8788/reference-75ef9a021b32bf.html</x:v>
      </x:c>
      <x:c r="AB622" s="14" t="str">
        <x:v>http://127.0.0.1:8788/fiche-224.html</x:v>
      </x:c>
      <x:c r="AC622" s="7" t="str">
        <x:v>Obtenir la version, la configuration, les modes, les mesures et les informations réglementaires.</x:v>
      </x:c>
      <x:c r="AD622" s="7"/>
      <x:c r="AE622" s="7" t="str"/>
    </x:row>
    <x:row r="623" ht="54" customHeight="1">
      <x:c r="A623" s="7" t="str">
        <x:v>Motorisation et sécurité</x:v>
      </x:c>
      <x:c r="B623" s="7" t="str">
        <x:v>Easyporte</x:v>
      </x:c>
      <x:c r="C623" s="7" t="str">
        <x:v>EASYPORTE</x:v>
      </x:c>
      <x:c r="D623" s="7" t="str">
        <x:v>Industriel · Levées et équipement</x:v>
      </x:c>
      <x:c r="E623" s="7" t="str">
        <x:v>Nature à préciser</x:v>
      </x:c>
      <x:c r="F623" s="7" t="str">
        <x:v>Périmètre à confirmer</x:v>
      </x:c>
      <x:c r="G623" s="7" t="str">
        <x:v>À vérifier</x:v>
      </x:c>
      <x:c r="H623" s="7" t="str"/>
      <x:c r="I623" s="7" t="str">
        <x:v>Mode, configuration et preuves énergétiques complètes non établis pour cette référence.</x:v>
      </x:c>
      <x:c r="J623" s="7" t="str"/>
      <x:c r="K623" s="15"/>
      <x:c r="L623" s="15" t="str"/>
      <x:c r="M623" s="15"/>
      <x:c r="N623" s="15"/>
      <x:c r="O623" s="15"/>
      <x:c r="P623" s="7" t="str"/>
      <x:c r="Q623" s="15"/>
      <x:c r="R623" s="7" t="str">
        <x:f>IF(AND(ISNUMBER(K623),ISNUMBER(Q623)),IF(K623&lt;=Q623,"Valeur ≤ seuil","Valeur &gt; seuil"),"")</x:f>
      </x:c>
      <x:c r="S623" s="15"/>
      <x:c r="T623" s="7" t="str">
        <x:f>IF(AND(ISNUMBER(K623),ISNUMBER(S623)),IF(K623&lt;=S623,"Valeur ≤ seuil","Valeur &gt; seuil"),"")</x:f>
      </x:c>
      <x:c r="U623" s="7"/>
      <x:c r="V623" s="7" t="str"/>
      <x:c r="W623" s="14" t="str"/>
      <x:c r="X623" s="7" t="str"/>
      <x:c r="Y623" s="13" t="d">
        <x:v>2026-10-25T12:00:00.000Z</x:v>
      </x:c>
      <x:c r="Z623" s="14" t="str">
        <x:v>https://www.ferplay.net/downloads/telechargement-fichier?path=CATALOGUES+COMMERCIAUX%2F2026-CATALOGUE-EASYPORTE-WEB.pdf#page=62</x:v>
      </x:c>
      <x:c r="AA623" s="14" t="str">
        <x:v>http://127.0.0.1:8788/reference-a0636c3e6ac5ae.html</x:v>
      </x:c>
      <x:c r="AB623" s="14" t="str">
        <x:v>http://127.0.0.1:8788/fiche-224.html</x:v>
      </x:c>
      <x:c r="AC623" s="7" t="str">
        <x:v>Obtenir la version, la configuration, les modes, les mesures et les informations réglementaires.</x:v>
      </x:c>
      <x:c r="AD623" s="7"/>
      <x:c r="AE623" s="7" t="str"/>
    </x:row>
    <x:row r="624" ht="54" customHeight="1">
      <x:c r="A624" s="7" t="str">
        <x:v>Options anticorrosion</x:v>
      </x:c>
      <x:c r="B624" s="7" t="str">
        <x:v>Easyporte</x:v>
      </x:c>
      <x:c r="C624" s="7" t="str">
        <x:v>EASYPORTE</x:v>
      </x:c>
      <x:c r="D624" s="7" t="str">
        <x:v>Industriel · Levées et équipement</x:v>
      </x:c>
      <x:c r="E624" s="7" t="str">
        <x:v>Nature à préciser</x:v>
      </x:c>
      <x:c r="F624" s="7" t="str">
        <x:v>Périmètre à confirmer</x:v>
      </x:c>
      <x:c r="G624" s="7" t="str">
        <x:v>À vérifier</x:v>
      </x:c>
      <x:c r="H624" s="7" t="str"/>
      <x:c r="I624" s="7" t="str">
        <x:v>Mode, configuration et preuves énergétiques complètes non établis pour cette référence.</x:v>
      </x:c>
      <x:c r="J624" s="7" t="str"/>
      <x:c r="K624" s="15"/>
      <x:c r="L624" s="15" t="str"/>
      <x:c r="M624" s="15"/>
      <x:c r="N624" s="15"/>
      <x:c r="O624" s="15"/>
      <x:c r="P624" s="7" t="str"/>
      <x:c r="Q624" s="15"/>
      <x:c r="R624" s="7" t="str">
        <x:f>IF(AND(ISNUMBER(K624),ISNUMBER(Q624)),IF(K624&lt;=Q624,"Valeur ≤ seuil","Valeur &gt; seuil"),"")</x:f>
      </x:c>
      <x:c r="S624" s="15"/>
      <x:c r="T624" s="7" t="str">
        <x:f>IF(AND(ISNUMBER(K624),ISNUMBER(S624)),IF(K624&lt;=S624,"Valeur ≤ seuil","Valeur &gt; seuil"),"")</x:f>
      </x:c>
      <x:c r="U624" s="7"/>
      <x:c r="V624" s="7" t="str"/>
      <x:c r="W624" s="14" t="str"/>
      <x:c r="X624" s="7" t="str"/>
      <x:c r="Y624" s="13" t="d">
        <x:v>2026-10-25T12:00:00.000Z</x:v>
      </x:c>
      <x:c r="Z624" s="14" t="str">
        <x:v>https://www.ferplay.net/downloads/telechargement-fichier?path=CATALOGUES+COMMERCIAUX%2F2026-CATALOGUE-EASYPORTE-WEB.pdf#page=62</x:v>
      </x:c>
      <x:c r="AA624" s="14" t="str">
        <x:v>http://127.0.0.1:8788/reference-1f54b753d1c2b7.html</x:v>
      </x:c>
      <x:c r="AB624" s="14" t="str">
        <x:v>http://127.0.0.1:8788/fiche-224.html</x:v>
      </x:c>
      <x:c r="AC624" s="7" t="str">
        <x:v>Obtenir la version, la configuration, les modes, les mesures et les informations réglementaires.</x:v>
      </x:c>
      <x:c r="AD624" s="7"/>
      <x:c r="AE624" s="7" t="str"/>
    </x:row>
    <x:row r="625" ht="54" customHeight="1">
      <x:c r="A625" s="7" t="str">
        <x:v>Ressorts renforcés</x:v>
      </x:c>
      <x:c r="B625" s="7" t="str">
        <x:v>Easyporte</x:v>
      </x:c>
      <x:c r="C625" s="7" t="str">
        <x:v>EASYPORTE</x:v>
      </x:c>
      <x:c r="D625" s="7" t="str">
        <x:v>Industriel · Levées et équipement</x:v>
      </x:c>
      <x:c r="E625" s="7" t="str">
        <x:v>Nature à préciser</x:v>
      </x:c>
      <x:c r="F625" s="7" t="str">
        <x:v>Périmètre à confirmer</x:v>
      </x:c>
      <x:c r="G625" s="7" t="str">
        <x:v>À vérifier</x:v>
      </x:c>
      <x:c r="H625" s="7" t="str"/>
      <x:c r="I625" s="7" t="str">
        <x:v>Mode, configuration et preuves énergétiques complètes non établis pour cette référence.</x:v>
      </x:c>
      <x:c r="J625" s="7" t="str"/>
      <x:c r="K625" s="15"/>
      <x:c r="L625" s="15" t="str"/>
      <x:c r="M625" s="15"/>
      <x:c r="N625" s="15"/>
      <x:c r="O625" s="15"/>
      <x:c r="P625" s="7" t="str"/>
      <x:c r="Q625" s="15"/>
      <x:c r="R625" s="7" t="str">
        <x:f>IF(AND(ISNUMBER(K625),ISNUMBER(Q625)),IF(K625&lt;=Q625,"Valeur ≤ seuil","Valeur &gt; seuil"),"")</x:f>
      </x:c>
      <x:c r="S625" s="15"/>
      <x:c r="T625" s="7" t="str">
        <x:f>IF(AND(ISNUMBER(K625),ISNUMBER(S625)),IF(K625&lt;=S625,"Valeur ≤ seuil","Valeur &gt; seuil"),"")</x:f>
      </x:c>
      <x:c r="U625" s="7"/>
      <x:c r="V625" s="7" t="str"/>
      <x:c r="W625" s="14" t="str"/>
      <x:c r="X625" s="7" t="str"/>
      <x:c r="Y625" s="13" t="d">
        <x:v>2026-10-25T12:00:00.000Z</x:v>
      </x:c>
      <x:c r="Z625" s="14" t="str">
        <x:v>https://www.ferplay.net/downloads/telechargement-fichier?path=CATALOGUES+COMMERCIAUX%2F2026-CATALOGUE-EASYPORTE-WEB.pdf#page=62</x:v>
      </x:c>
      <x:c r="AA625" s="14" t="str">
        <x:v>http://127.0.0.1:8788/reference-3d4dcf4908e838.html</x:v>
      </x:c>
      <x:c r="AB625" s="14" t="str">
        <x:v>http://127.0.0.1:8788/fiche-224.html</x:v>
      </x:c>
      <x:c r="AC625" s="7" t="str">
        <x:v>Obtenir la version, la configuration, les modes, les mesures et les informations réglementaires.</x:v>
      </x:c>
      <x:c r="AD625" s="7"/>
      <x:c r="AE625" s="7" t="str"/>
    </x:row>
    <x:row r="626" ht="54" customHeight="1">
      <x:c r="A626" s="7" t="str">
        <x:v>C120 / C150 / C200</x:v>
      </x:c>
      <x:c r="B626" s="7" t="str">
        <x:v>Ferplay</x:v>
      </x:c>
      <x:c r="C626" s="7" t="str">
        <x:v>FERPLAY</x:v>
      </x:c>
      <x:c r="D626" s="7" t="str">
        <x:v>Acier · Coulissants industriels standard</x:v>
      </x:c>
      <x:c r="E626" s="7" t="str">
        <x:v>Nature à préciser</x:v>
      </x:c>
      <x:c r="F626" s="7" t="str">
        <x:v>Périmètre à confirmer</x:v>
      </x:c>
      <x:c r="G626" s="7" t="str">
        <x:v>À vérifier</x:v>
      </x:c>
      <x:c r="H626" s="7" t="str"/>
      <x:c r="I626" s="7" t="str">
        <x:v>Mode, configuration et preuves énergétiques complètes non établis pour cette référence.</x:v>
      </x:c>
      <x:c r="J626" s="7" t="str"/>
      <x:c r="K626" s="15"/>
      <x:c r="L626" s="15" t="str"/>
      <x:c r="M626" s="15"/>
      <x:c r="N626" s="15"/>
      <x:c r="O626" s="15"/>
      <x:c r="P626" s="7" t="str"/>
      <x:c r="Q626" s="15"/>
      <x:c r="R626" s="7" t="str">
        <x:f>IF(AND(ISNUMBER(K626),ISNUMBER(Q626)),IF(K626&lt;=Q626,"Valeur ≤ seuil","Valeur &gt; seuil"),"")</x:f>
      </x:c>
      <x:c r="S626" s="15"/>
      <x:c r="T626" s="7" t="str">
        <x:f>IF(AND(ISNUMBER(K626),ISNUMBER(S626)),IF(K626&lt;=S626,"Valeur ≤ seuil","Valeur &gt; seuil"),"")</x:f>
      </x:c>
      <x:c r="U626" s="7"/>
      <x:c r="V626" s="7" t="str"/>
      <x:c r="W626" s="14" t="str"/>
      <x:c r="X626" s="7" t="str"/>
      <x:c r="Y626" s="13" t="d">
        <x:v>2026-10-25T12:00:00.000Z</x:v>
      </x:c>
      <x:c r="Z626" s="14" t="str">
        <x:v>https://www.ferplay.net/downloads/telechargement-fichier?path=CATALOGUES+COMMERCIAUX%2F2026-Catalogue-Acier-Indust-web.pdf</x:v>
      </x:c>
      <x:c r="AA626" s="14" t="str">
        <x:v>http://127.0.0.1:8788/reference-5593654f68a491.html</x:v>
      </x:c>
      <x:c r="AB626" s="14" t="str">
        <x:v>http://127.0.0.1:8788/fiche-225.html</x:v>
      </x:c>
      <x:c r="AC626" s="7" t="str">
        <x:v>Obtenir la version, la configuration, les modes, les mesures et les informations réglementaires.</x:v>
      </x:c>
      <x:c r="AD626" s="7"/>
      <x:c r="AE626" s="7" t="str"/>
    </x:row>
    <x:row r="627" ht="54" customHeight="1">
      <x:c r="A627" s="7" t="str">
        <x:v>Remplissage barreaudé</x:v>
      </x:c>
      <x:c r="B627" s="7" t="str">
        <x:v>Ferplay</x:v>
      </x:c>
      <x:c r="C627" s="7" t="str">
        <x:v>FERPLAY</x:v>
      </x:c>
      <x:c r="D627" s="7" t="str">
        <x:v>Acier · Coulissants industriels standard</x:v>
      </x:c>
      <x:c r="E627" s="7" t="str">
        <x:v>Nature à préciser</x:v>
      </x:c>
      <x:c r="F627" s="7" t="str">
        <x:v>Périmètre à confirmer</x:v>
      </x:c>
      <x:c r="G627" s="7" t="str">
        <x:v>À vérifier</x:v>
      </x:c>
      <x:c r="H627" s="7" t="str"/>
      <x:c r="I627" s="7" t="str">
        <x:v>Mode, configuration et preuves énergétiques complètes non établis pour cette référence.</x:v>
      </x:c>
      <x:c r="J627" s="7" t="str"/>
      <x:c r="K627" s="15"/>
      <x:c r="L627" s="15" t="str"/>
      <x:c r="M627" s="15"/>
      <x:c r="N627" s="15"/>
      <x:c r="O627" s="15"/>
      <x:c r="P627" s="7" t="str"/>
      <x:c r="Q627" s="15"/>
      <x:c r="R627" s="7" t="str">
        <x:f>IF(AND(ISNUMBER(K627),ISNUMBER(Q627)),IF(K627&lt;=Q627,"Valeur ≤ seuil","Valeur &gt; seuil"),"")</x:f>
      </x:c>
      <x:c r="S627" s="15"/>
      <x:c r="T627" s="7" t="str">
        <x:f>IF(AND(ISNUMBER(K627),ISNUMBER(S627)),IF(K627&lt;=S627,"Valeur ≤ seuil","Valeur &gt; seuil"),"")</x:f>
      </x:c>
      <x:c r="U627" s="7"/>
      <x:c r="V627" s="7" t="str"/>
      <x:c r="W627" s="14" t="str"/>
      <x:c r="X627" s="7" t="str"/>
      <x:c r="Y627" s="13" t="d">
        <x:v>2026-10-25T12:00:00.000Z</x:v>
      </x:c>
      <x:c r="Z627" s="14" t="str">
        <x:v>https://www.ferplay.net/downloads/telechargement-fichier?path=CATALOGUES+COMMERCIAUX%2F2026-Catalogue-Acier-Indust-web.pdf</x:v>
      </x:c>
      <x:c r="AA627" s="14" t="str">
        <x:v>http://127.0.0.1:8788/reference-36aca3bf0899b2.html</x:v>
      </x:c>
      <x:c r="AB627" s="14" t="str">
        <x:v>http://127.0.0.1:8788/fiche-225.html</x:v>
      </x:c>
      <x:c r="AC627" s="7" t="str">
        <x:v>Obtenir la version, la configuration, les modes, les mesures et les informations réglementaires.</x:v>
      </x:c>
      <x:c r="AD627" s="7"/>
      <x:c r="AE627" s="7" t="str"/>
    </x:row>
    <x:row r="628" ht="54" customHeight="1">
      <x:c r="A628" s="7" t="str">
        <x:v>Traitement Z275 thermolaqué</x:v>
      </x:c>
      <x:c r="B628" s="7" t="str">
        <x:v>Ferplay</x:v>
      </x:c>
      <x:c r="C628" s="7" t="str">
        <x:v>FERPLAY</x:v>
      </x:c>
      <x:c r="D628" s="7" t="str">
        <x:v>Acier · Coulissants industriels standard</x:v>
      </x:c>
      <x:c r="E628" s="7" t="str">
        <x:v>Nature à préciser</x:v>
      </x:c>
      <x:c r="F628" s="7" t="str">
        <x:v>Périmètre à confirmer</x:v>
      </x:c>
      <x:c r="G628" s="7" t="str">
        <x:v>À vérifier</x:v>
      </x:c>
      <x:c r="H628" s="7" t="str"/>
      <x:c r="I628" s="7" t="str">
        <x:v>Mode, configuration et preuves énergétiques complètes non établis pour cette référence.</x:v>
      </x:c>
      <x:c r="J628" s="7" t="str"/>
      <x:c r="K628" s="15"/>
      <x:c r="L628" s="15" t="str"/>
      <x:c r="M628" s="15"/>
      <x:c r="N628" s="15"/>
      <x:c r="O628" s="15"/>
      <x:c r="P628" s="7" t="str"/>
      <x:c r="Q628" s="15"/>
      <x:c r="R628" s="7" t="str">
        <x:f>IF(AND(ISNUMBER(K628),ISNUMBER(Q628)),IF(K628&lt;=Q628,"Valeur ≤ seuil","Valeur &gt; seuil"),"")</x:f>
      </x:c>
      <x:c r="S628" s="15"/>
      <x:c r="T628" s="7" t="str">
        <x:f>IF(AND(ISNUMBER(K628),ISNUMBER(S628)),IF(K628&lt;=S628,"Valeur ≤ seuil","Valeur &gt; seuil"),"")</x:f>
      </x:c>
      <x:c r="U628" s="7"/>
      <x:c r="V628" s="7" t="str"/>
      <x:c r="W628" s="14" t="str"/>
      <x:c r="X628" s="7" t="str"/>
      <x:c r="Y628" s="13" t="d">
        <x:v>2026-10-25T12:00:00.000Z</x:v>
      </x:c>
      <x:c r="Z628" s="14" t="str">
        <x:v>https://www.ferplay.net/downloads/telechargement-fichier?path=CATALOGUES+COMMERCIAUX%2F2026-Catalogue-Acier-Indust-web.pdf</x:v>
      </x:c>
      <x:c r="AA628" s="14" t="str">
        <x:v>http://127.0.0.1:8788/reference-69a157b4d66606.html</x:v>
      </x:c>
      <x:c r="AB628" s="14" t="str">
        <x:v>http://127.0.0.1:8788/fiche-225.html</x:v>
      </x:c>
      <x:c r="AC628" s="7" t="str">
        <x:v>Obtenir la version, la configuration, les modes, les mesures et les informations réglementaires.</x:v>
      </x:c>
      <x:c r="AD628" s="7"/>
      <x:c r="AE628" s="7" t="str"/>
    </x:row>
    <x:row r="629" ht="54" customHeight="1">
      <x:c r="A629" s="7" t="str">
        <x:v>A100 / A120 / A160</x:v>
      </x:c>
      <x:c r="B629" s="7" t="str">
        <x:v>Ferplay</x:v>
      </x:c>
      <x:c r="C629" s="7" t="str">
        <x:v>FERPLAY</x:v>
      </x:c>
      <x:c r="D629" s="7" t="str">
        <x:v>Acier · Autoportants standard</x:v>
      </x:c>
      <x:c r="E629" s="7" t="str">
        <x:v>Nature à préciser</x:v>
      </x:c>
      <x:c r="F629" s="7" t="str">
        <x:v>Périmètre à confirmer</x:v>
      </x:c>
      <x:c r="G629" s="7" t="str">
        <x:v>À vérifier</x:v>
      </x:c>
      <x:c r="H629" s="7" t="str"/>
      <x:c r="I629" s="7" t="str">
        <x:v>Mode, configuration et preuves énergétiques complètes non établis pour cette référence.</x:v>
      </x:c>
      <x:c r="J629" s="7" t="str"/>
      <x:c r="K629" s="15"/>
      <x:c r="L629" s="15" t="str"/>
      <x:c r="M629" s="15"/>
      <x:c r="N629" s="15"/>
      <x:c r="O629" s="15"/>
      <x:c r="P629" s="7" t="str"/>
      <x:c r="Q629" s="15"/>
      <x:c r="R629" s="7" t="str">
        <x:f>IF(AND(ISNUMBER(K629),ISNUMBER(Q629)),IF(K629&lt;=Q629,"Valeur ≤ seuil","Valeur &gt; seuil"),"")</x:f>
      </x:c>
      <x:c r="S629" s="15"/>
      <x:c r="T629" s="7" t="str">
        <x:f>IF(AND(ISNUMBER(K629),ISNUMBER(S629)),IF(K629&lt;=S629,"Valeur ≤ seuil","Valeur &gt; seuil"),"")</x:f>
      </x:c>
      <x:c r="U629" s="7"/>
      <x:c r="V629" s="7" t="str"/>
      <x:c r="W629" s="14" t="str"/>
      <x:c r="X629" s="7" t="str"/>
      <x:c r="Y629" s="13" t="d">
        <x:v>2026-10-25T12:00:00.000Z</x:v>
      </x:c>
      <x:c r="Z629" s="14" t="str">
        <x:v>https://www.ferplay.net/downloads/telechargement-fichier?path=CATALOGUES+COMMERCIAUX%2F2026-Catalogue-Acier-Indust-web.pdf</x:v>
      </x:c>
      <x:c r="AA629" s="14" t="str">
        <x:v>http://127.0.0.1:8788/reference-295b352f7ad031.html</x:v>
      </x:c>
      <x:c r="AB629" s="14" t="str">
        <x:v>http://127.0.0.1:8788/fiche-226.html</x:v>
      </x:c>
      <x:c r="AC629" s="7" t="str">
        <x:v>Obtenir la version, la configuration, les modes, les mesures et les informations réglementaires.</x:v>
      </x:c>
      <x:c r="AD629" s="7"/>
      <x:c r="AE629" s="7" t="str"/>
    </x:row>
    <x:row r="630" ht="54" customHeight="1">
      <x:c r="A630" s="7" t="str">
        <x:v>Finition et barreaudage</x:v>
      </x:c>
      <x:c r="B630" s="7" t="str">
        <x:v>Ferplay</x:v>
      </x:c>
      <x:c r="C630" s="7" t="str">
        <x:v>FERPLAY</x:v>
      </x:c>
      <x:c r="D630" s="7" t="str">
        <x:v>Acier · Autoportants standard</x:v>
      </x:c>
      <x:c r="E630" s="7" t="str">
        <x:v>Nature à préciser</x:v>
      </x:c>
      <x:c r="F630" s="7" t="str">
        <x:v>Périmètre à confirmer</x:v>
      </x:c>
      <x:c r="G630" s="7" t="str">
        <x:v>À vérifier</x:v>
      </x:c>
      <x:c r="H630" s="7" t="str"/>
      <x:c r="I630" s="7" t="str">
        <x:v>Mode, configuration et preuves énergétiques complètes non établis pour cette référence.</x:v>
      </x:c>
      <x:c r="J630" s="7" t="str"/>
      <x:c r="K630" s="15"/>
      <x:c r="L630" s="15" t="str"/>
      <x:c r="M630" s="15"/>
      <x:c r="N630" s="15"/>
      <x:c r="O630" s="15"/>
      <x:c r="P630" s="7" t="str"/>
      <x:c r="Q630" s="15"/>
      <x:c r="R630" s="7" t="str">
        <x:f>IF(AND(ISNUMBER(K630),ISNUMBER(Q630)),IF(K630&lt;=Q630,"Valeur ≤ seuil","Valeur &gt; seuil"),"")</x:f>
      </x:c>
      <x:c r="S630" s="15"/>
      <x:c r="T630" s="7" t="str">
        <x:f>IF(AND(ISNUMBER(K630),ISNUMBER(S630)),IF(K630&lt;=S630,"Valeur ≤ seuil","Valeur &gt; seuil"),"")</x:f>
      </x:c>
      <x:c r="U630" s="7"/>
      <x:c r="V630" s="7" t="str"/>
      <x:c r="W630" s="14" t="str"/>
      <x:c r="X630" s="7" t="str"/>
      <x:c r="Y630" s="13" t="d">
        <x:v>2026-10-25T12:00:00.000Z</x:v>
      </x:c>
      <x:c r="Z630" s="14" t="str">
        <x:v>https://www.ferplay.net/downloads/telechargement-fichier?path=CATALOGUES+COMMERCIAUX%2F2026-Catalogue-Acier-Indust-web.pdf</x:v>
      </x:c>
      <x:c r="AA630" s="14" t="str">
        <x:v>http://127.0.0.1:8788/reference-331e4486fa8262.html</x:v>
      </x:c>
      <x:c r="AB630" s="14" t="str">
        <x:v>http://127.0.0.1:8788/fiche-226.html</x:v>
      </x:c>
      <x:c r="AC630" s="7" t="str">
        <x:v>Obtenir la version, la configuration, les modes, les mesures et les informations réglementaires.</x:v>
      </x:c>
      <x:c r="AD630" s="7"/>
      <x:c r="AE630" s="7" t="str"/>
    </x:row>
    <x:row r="631" ht="54" customHeight="1">
      <x:c r="A631" s="7" t="str">
        <x:v>Poutre et chariots</x:v>
      </x:c>
      <x:c r="B631" s="7" t="str">
        <x:v>Ferplay</x:v>
      </x:c>
      <x:c r="C631" s="7" t="str">
        <x:v>FERPLAY</x:v>
      </x:c>
      <x:c r="D631" s="7" t="str">
        <x:v>Acier · Autoportants standard</x:v>
      </x:c>
      <x:c r="E631" s="7" t="str">
        <x:v>Nature à préciser</x:v>
      </x:c>
      <x:c r="F631" s="7" t="str">
        <x:v>Périmètre à confirmer</x:v>
      </x:c>
      <x:c r="G631" s="7" t="str">
        <x:v>À vérifier</x:v>
      </x:c>
      <x:c r="H631" s="7" t="str"/>
      <x:c r="I631" s="7" t="str">
        <x:v>Mode, configuration et preuves énergétiques complètes non établis pour cette référence.</x:v>
      </x:c>
      <x:c r="J631" s="7" t="str"/>
      <x:c r="K631" s="15"/>
      <x:c r="L631" s="15" t="str"/>
      <x:c r="M631" s="15"/>
      <x:c r="N631" s="15"/>
      <x:c r="O631" s="15"/>
      <x:c r="P631" s="7" t="str"/>
      <x:c r="Q631" s="15"/>
      <x:c r="R631" s="7" t="str">
        <x:f>IF(AND(ISNUMBER(K631),ISNUMBER(Q631)),IF(K631&lt;=Q631,"Valeur ≤ seuil","Valeur &gt; seuil"),"")</x:f>
      </x:c>
      <x:c r="S631" s="15"/>
      <x:c r="T631" s="7" t="str">
        <x:f>IF(AND(ISNUMBER(K631),ISNUMBER(S631)),IF(K631&lt;=S631,"Valeur ≤ seuil","Valeur &gt; seuil"),"")</x:f>
      </x:c>
      <x:c r="U631" s="7"/>
      <x:c r="V631" s="7" t="str"/>
      <x:c r="W631" s="14" t="str"/>
      <x:c r="X631" s="7" t="str"/>
      <x:c r="Y631" s="13" t="d">
        <x:v>2026-10-25T12:00:00.000Z</x:v>
      </x:c>
      <x:c r="Z631" s="14" t="str">
        <x:v>https://www.ferplay.net/downloads/telechargement-fichier?path=CATALOGUES+COMMERCIAUX%2F2026-Catalogue-Acier-Indust-web.pdf</x:v>
      </x:c>
      <x:c r="AA631" s="14" t="str">
        <x:v>http://127.0.0.1:8788/reference-93d6c6ed3d06e1.html</x:v>
      </x:c>
      <x:c r="AB631" s="14" t="str">
        <x:v>http://127.0.0.1:8788/fiche-226.html</x:v>
      </x:c>
      <x:c r="AC631" s="7" t="str">
        <x:v>Obtenir la version, la configuration, les modes, les mesures et les informations réglementaires.</x:v>
      </x:c>
      <x:c r="AD631" s="7"/>
      <x:c r="AE631" s="7" t="str"/>
    </x:row>
    <x:row r="632" ht="54" customHeight="1">
      <x:c r="A632" s="7" t="str">
        <x:v>A25</x:v>
      </x:c>
      <x:c r="B632" s="7" t="str">
        <x:v>Ferplay</x:v>
      </x:c>
      <x:c r="C632" s="7" t="str">
        <x:v>FERPLAY</x:v>
      </x:c>
      <x:c r="D632" s="7" t="str">
        <x:v>Acier · Spécifique et économique</x:v>
      </x:c>
      <x:c r="E632" s="7" t="str">
        <x:v>Nature à préciser</x:v>
      </x:c>
      <x:c r="F632" s="7" t="str">
        <x:v>Périmètre à confirmer</x:v>
      </x:c>
      <x:c r="G632" s="7" t="str">
        <x:v>À vérifier</x:v>
      </x:c>
      <x:c r="H632" s="7" t="str"/>
      <x:c r="I632" s="7" t="str">
        <x:v>Mode, configuration et preuves énergétiques complètes non établis pour cette référence.</x:v>
      </x:c>
      <x:c r="J632" s="7" t="str"/>
      <x:c r="K632" s="15"/>
      <x:c r="L632" s="15" t="str"/>
      <x:c r="M632" s="15"/>
      <x:c r="N632" s="15"/>
      <x:c r="O632" s="15"/>
      <x:c r="P632" s="7" t="str"/>
      <x:c r="Q632" s="15"/>
      <x:c r="R632" s="7" t="str">
        <x:f>IF(AND(ISNUMBER(K632),ISNUMBER(Q632)),IF(K632&lt;=Q632,"Valeur ≤ seuil","Valeur &gt; seuil"),"")</x:f>
      </x:c>
      <x:c r="S632" s="15"/>
      <x:c r="T632" s="7" t="str">
        <x:f>IF(AND(ISNUMBER(K632),ISNUMBER(S632)),IF(K632&lt;=S632,"Valeur ≤ seuil","Valeur &gt; seuil"),"")</x:f>
      </x:c>
      <x:c r="U632" s="7"/>
      <x:c r="V632" s="7" t="str"/>
      <x:c r="W632" s="14" t="str"/>
      <x:c r="X632" s="7" t="str"/>
      <x:c r="Y632" s="13" t="d">
        <x:v>2026-10-25T12:00:00.000Z</x:v>
      </x:c>
      <x:c r="Z632" s="14" t="str">
        <x:v>https://www.ferplay.net/downloads/telechargement-fichier?path=CATALOGUES+COMMERCIAUX%2F2026-Catalogue-Acier-Indust-web.pdf</x:v>
      </x:c>
      <x:c r="AA632" s="14" t="str">
        <x:v>http://127.0.0.1:8788/reference-e8b39622a23e14.html</x:v>
      </x:c>
      <x:c r="AB632" s="14" t="str">
        <x:v>http://127.0.0.1:8788/fiche-227.html</x:v>
      </x:c>
      <x:c r="AC632" s="7" t="str">
        <x:v>Obtenir la version, la configuration, les modes, les mesures et les informations réglementaires.</x:v>
      </x:c>
      <x:c r="AD632" s="7"/>
      <x:c r="AE632" s="7" t="str"/>
    </x:row>
    <x:row r="633" ht="54" customHeight="1">
      <x:c r="A633" s="7" t="str">
        <x:v>A45</x:v>
      </x:c>
      <x:c r="B633" s="7" t="str">
        <x:v>Ferplay</x:v>
      </x:c>
      <x:c r="C633" s="7" t="str">
        <x:v>FERPLAY</x:v>
      </x:c>
      <x:c r="D633" s="7" t="str">
        <x:v>Acier · Spécifique et économique</x:v>
      </x:c>
      <x:c r="E633" s="7" t="str">
        <x:v>Nature à préciser</x:v>
      </x:c>
      <x:c r="F633" s="7" t="str">
        <x:v>Périmètre à confirmer</x:v>
      </x:c>
      <x:c r="G633" s="7" t="str">
        <x:v>À vérifier</x:v>
      </x:c>
      <x:c r="H633" s="7" t="str"/>
      <x:c r="I633" s="7" t="str">
        <x:v>Mode, configuration et preuves énergétiques complètes non établis pour cette référence.</x:v>
      </x:c>
      <x:c r="J633" s="7" t="str"/>
      <x:c r="K633" s="15"/>
      <x:c r="L633" s="15" t="str"/>
      <x:c r="M633" s="15"/>
      <x:c r="N633" s="15"/>
      <x:c r="O633" s="15"/>
      <x:c r="P633" s="7" t="str"/>
      <x:c r="Q633" s="15"/>
      <x:c r="R633" s="7" t="str">
        <x:f>IF(AND(ISNUMBER(K633),ISNUMBER(Q633)),IF(K633&lt;=Q633,"Valeur ≤ seuil","Valeur &gt; seuil"),"")</x:f>
      </x:c>
      <x:c r="S633" s="15"/>
      <x:c r="T633" s="7" t="str">
        <x:f>IF(AND(ISNUMBER(K633),ISNUMBER(S633)),IF(K633&lt;=S633,"Valeur ≤ seuil","Valeur &gt; seuil"),"")</x:f>
      </x:c>
      <x:c r="U633" s="7"/>
      <x:c r="V633" s="7" t="str"/>
      <x:c r="W633" s="14" t="str"/>
      <x:c r="X633" s="7" t="str"/>
      <x:c r="Y633" s="13" t="d">
        <x:v>2026-10-25T12:00:00.000Z</x:v>
      </x:c>
      <x:c r="Z633" s="14" t="str">
        <x:v>https://www.ferplay.net/downloads/telechargement-fichier?path=CATALOGUES+COMMERCIAUX%2F2026-Catalogue-Acier-Indust-web.pdf</x:v>
      </x:c>
      <x:c r="AA633" s="14" t="str">
        <x:v>http://127.0.0.1:8788/reference-b9ec30a138bb36.html</x:v>
      </x:c>
      <x:c r="AB633" s="14" t="str">
        <x:v>http://127.0.0.1:8788/fiche-227.html</x:v>
      </x:c>
      <x:c r="AC633" s="7" t="str">
        <x:v>Obtenir la version, la configuration, les modes, les mesures et les informations réglementaires.</x:v>
      </x:c>
      <x:c r="AD633" s="7"/>
      <x:c r="AE633" s="7" t="str"/>
    </x:row>
    <x:row r="634" ht="54" customHeight="1">
      <x:c r="A634" s="7" t="str">
        <x:v>S37</x:v>
      </x:c>
      <x:c r="B634" s="7" t="str">
        <x:v>Ferplay</x:v>
      </x:c>
      <x:c r="C634" s="7" t="str">
        <x:v>FERPLAY</x:v>
      </x:c>
      <x:c r="D634" s="7" t="str">
        <x:v>Acier · Spécifique et économique</x:v>
      </x:c>
      <x:c r="E634" s="7" t="str">
        <x:v>Nature à préciser</x:v>
      </x:c>
      <x:c r="F634" s="7" t="str">
        <x:v>Périmètre à confirmer</x:v>
      </x:c>
      <x:c r="G634" s="7" t="str">
        <x:v>À vérifier</x:v>
      </x:c>
      <x:c r="H634" s="7" t="str"/>
      <x:c r="I634" s="7" t="str">
        <x:v>Mode, configuration et preuves énergétiques complètes non établis pour cette référence.</x:v>
      </x:c>
      <x:c r="J634" s="7" t="str"/>
      <x:c r="K634" s="15"/>
      <x:c r="L634" s="15" t="str"/>
      <x:c r="M634" s="15"/>
      <x:c r="N634" s="15"/>
      <x:c r="O634" s="15"/>
      <x:c r="P634" s="7" t="str"/>
      <x:c r="Q634" s="15"/>
      <x:c r="R634" s="7" t="str">
        <x:f>IF(AND(ISNUMBER(K634),ISNUMBER(Q634)),IF(K634&lt;=Q634,"Valeur ≤ seuil","Valeur &gt; seuil"),"")</x:f>
      </x:c>
      <x:c r="S634" s="15"/>
      <x:c r="T634" s="7" t="str">
        <x:f>IF(AND(ISNUMBER(K634),ISNUMBER(S634)),IF(K634&lt;=S634,"Valeur ≤ seuil","Valeur &gt; seuil"),"")</x:f>
      </x:c>
      <x:c r="U634" s="7"/>
      <x:c r="V634" s="7" t="str"/>
      <x:c r="W634" s="14" t="str"/>
      <x:c r="X634" s="7" t="str"/>
      <x:c r="Y634" s="13" t="d">
        <x:v>2026-10-25T12:00:00.000Z</x:v>
      </x:c>
      <x:c r="Z634" s="14" t="str">
        <x:v>https://www.ferplay.net/downloads/telechargement-fichier?path=CATALOGUES+COMMERCIAUX%2F2026-Catalogue-Acier-Indust-web.pdf</x:v>
      </x:c>
      <x:c r="AA634" s="14" t="str">
        <x:v>http://127.0.0.1:8788/reference-e4d73982180184.html</x:v>
      </x:c>
      <x:c r="AB634" s="14" t="str">
        <x:v>http://127.0.0.1:8788/fiche-227.html</x:v>
      </x:c>
      <x:c r="AC634" s="7" t="str">
        <x:v>Obtenir la version, la configuration, les modes, les mesures et les informations réglementaires.</x:v>
      </x:c>
      <x:c r="AD634" s="7"/>
      <x:c r="AE634" s="7" t="str"/>
    </x:row>
    <x:row r="635" ht="54" customHeight="1">
      <x:c r="A635" s="7" t="str">
        <x:v>Télescopique / coulissant d’angle</x:v>
      </x:c>
      <x:c r="B635" s="7" t="str">
        <x:v>Ferplay</x:v>
      </x:c>
      <x:c r="C635" s="7" t="str">
        <x:v>FERPLAY</x:v>
      </x:c>
      <x:c r="D635" s="7" t="str">
        <x:v>Acier · Spécifique et économique</x:v>
      </x:c>
      <x:c r="E635" s="7" t="str">
        <x:v>Nature à préciser</x:v>
      </x:c>
      <x:c r="F635" s="7" t="str">
        <x:v>Périmètre à confirmer</x:v>
      </x:c>
      <x:c r="G635" s="7" t="str">
        <x:v>À vérifier</x:v>
      </x:c>
      <x:c r="H635" s="7" t="str"/>
      <x:c r="I635" s="7" t="str">
        <x:v>Mode, configuration et preuves énergétiques complètes non établis pour cette référence.</x:v>
      </x:c>
      <x:c r="J635" s="7" t="str"/>
      <x:c r="K635" s="15"/>
      <x:c r="L635" s="15" t="str"/>
      <x:c r="M635" s="15"/>
      <x:c r="N635" s="15"/>
      <x:c r="O635" s="15"/>
      <x:c r="P635" s="7" t="str"/>
      <x:c r="Q635" s="15"/>
      <x:c r="R635" s="7" t="str">
        <x:f>IF(AND(ISNUMBER(K635),ISNUMBER(Q635)),IF(K635&lt;=Q635,"Valeur ≤ seuil","Valeur &gt; seuil"),"")</x:f>
      </x:c>
      <x:c r="S635" s="15"/>
      <x:c r="T635" s="7" t="str">
        <x:f>IF(AND(ISNUMBER(K635),ISNUMBER(S635)),IF(K635&lt;=S635,"Valeur ≤ seuil","Valeur &gt; seuil"),"")</x:f>
      </x:c>
      <x:c r="U635" s="7"/>
      <x:c r="V635" s="7" t="str"/>
      <x:c r="W635" s="14" t="str"/>
      <x:c r="X635" s="7" t="str"/>
      <x:c r="Y635" s="13" t="d">
        <x:v>2026-10-25T12:00:00.000Z</x:v>
      </x:c>
      <x:c r="Z635" s="14" t="str">
        <x:v>https://www.ferplay.net/downloads/telechargement-fichier?path=CATALOGUES+COMMERCIAUX%2F2026-Catalogue-Acier-Indust-web.pdf</x:v>
      </x:c>
      <x:c r="AA635" s="14" t="str">
        <x:v>http://127.0.0.1:8788/reference-c19ace44dd9d41.html</x:v>
      </x:c>
      <x:c r="AB635" s="14" t="str">
        <x:v>http://127.0.0.1:8788/fiche-227.html</x:v>
      </x:c>
      <x:c r="AC635" s="7" t="str">
        <x:v>Obtenir la version, la configuration, les modes, les mesures et les informations réglementaires.</x:v>
      </x:c>
      <x:c r="AD635" s="7"/>
      <x:c r="AE635" s="7" t="str"/>
    </x:row>
    <x:row r="636" ht="54" customHeight="1">
      <x:c r="A636" s="7" t="str">
        <x:v>CORBIÈRES / BERYL</x:v>
      </x:c>
      <x:c r="B636" s="7" t="str">
        <x:v>Ferplay</x:v>
      </x:c>
      <x:c r="C636" s="7" t="str">
        <x:v>FERPLAY</x:v>
      </x:c>
      <x:c r="D636" s="7" t="str">
        <x:v>Aluminium · Plein et semi-ajouré</x:v>
      </x:c>
      <x:c r="E636" s="7" t="str">
        <x:v>Nature à préciser</x:v>
      </x:c>
      <x:c r="F636" s="7" t="str">
        <x:v>Périmètre à confirmer</x:v>
      </x:c>
      <x:c r="G636" s="7" t="str">
        <x:v>À vérifier</x:v>
      </x:c>
      <x:c r="H636" s="7" t="str"/>
      <x:c r="I636" s="7" t="str">
        <x:v>Mode, configuration et preuves énergétiques complètes non établis pour cette référence.</x:v>
      </x:c>
      <x:c r="J636" s="7" t="str"/>
      <x:c r="K636" s="15"/>
      <x:c r="L636" s="15" t="str"/>
      <x:c r="M636" s="15"/>
      <x:c r="N636" s="15"/>
      <x:c r="O636" s="15"/>
      <x:c r="P636" s="7" t="str"/>
      <x:c r="Q636" s="15"/>
      <x:c r="R636" s="7" t="str">
        <x:f>IF(AND(ISNUMBER(K636),ISNUMBER(Q636)),IF(K636&lt;=Q636,"Valeur ≤ seuil","Valeur &gt; seuil"),"")</x:f>
      </x:c>
      <x:c r="S636" s="15"/>
      <x:c r="T636" s="7" t="str">
        <x:f>IF(AND(ISNUMBER(K636),ISNUMBER(S636)),IF(K636&lt;=S636,"Valeur ≤ seuil","Valeur &gt; seuil"),"")</x:f>
      </x:c>
      <x:c r="U636" s="7"/>
      <x:c r="V636" s="7" t="str"/>
      <x:c r="W636" s="14" t="str"/>
      <x:c r="X636" s="7" t="str"/>
      <x:c r="Y636" s="13" t="d">
        <x:v>2026-10-25T12:00:00.000Z</x:v>
      </x:c>
      <x:c r="Z636" s="14" t="str">
        <x:v>https://www.ferplay.net/downloads/telechargement-fichier?path=CATALOGUES+COMMERCIAUX%2F2026+Catalogue+Portails+Aluminium.pdf</x:v>
      </x:c>
      <x:c r="AA636" s="14" t="str">
        <x:v>http://127.0.0.1:8788/reference-59a641ef108b63.html</x:v>
      </x:c>
      <x:c r="AB636" s="14" t="str">
        <x:v>http://127.0.0.1:8788/fiche-228.html</x:v>
      </x:c>
      <x:c r="AC636" s="7" t="str">
        <x:v>Obtenir la version, la configuration, les modes, les mesures et les informations réglementaires.</x:v>
      </x:c>
      <x:c r="AD636" s="7"/>
      <x:c r="AE636" s="7" t="str"/>
    </x:row>
    <x:row r="637" ht="54" customHeight="1">
      <x:c r="A637" s="7" t="str">
        <x:v>LALANDE / SEINE</x:v>
      </x:c>
      <x:c r="B637" s="7" t="str">
        <x:v>Ferplay</x:v>
      </x:c>
      <x:c r="C637" s="7" t="str">
        <x:v>FERPLAY</x:v>
      </x:c>
      <x:c r="D637" s="7" t="str">
        <x:v>Aluminium · Plein et semi-ajouré</x:v>
      </x:c>
      <x:c r="E637" s="7" t="str">
        <x:v>Nature à préciser</x:v>
      </x:c>
      <x:c r="F637" s="7" t="str">
        <x:v>Périmètre à confirmer</x:v>
      </x:c>
      <x:c r="G637" s="7" t="str">
        <x:v>À vérifier</x:v>
      </x:c>
      <x:c r="H637" s="7" t="str"/>
      <x:c r="I637" s="7" t="str">
        <x:v>Mode, configuration et preuves énergétiques complètes non établis pour cette référence.</x:v>
      </x:c>
      <x:c r="J637" s="7" t="str"/>
      <x:c r="K637" s="15"/>
      <x:c r="L637" s="15" t="str"/>
      <x:c r="M637" s="15"/>
      <x:c r="N637" s="15"/>
      <x:c r="O637" s="15"/>
      <x:c r="P637" s="7" t="str"/>
      <x:c r="Q637" s="15"/>
      <x:c r="R637" s="7" t="str">
        <x:f>IF(AND(ISNUMBER(K637),ISNUMBER(Q637)),IF(K637&lt;=Q637,"Valeur ≤ seuil","Valeur &gt; seuil"),"")</x:f>
      </x:c>
      <x:c r="S637" s="15"/>
      <x:c r="T637" s="7" t="str">
        <x:f>IF(AND(ISNUMBER(K637),ISNUMBER(S637)),IF(K637&lt;=S637,"Valeur ≤ seuil","Valeur &gt; seuil"),"")</x:f>
      </x:c>
      <x:c r="U637" s="7"/>
      <x:c r="V637" s="7" t="str"/>
      <x:c r="W637" s="14" t="str"/>
      <x:c r="X637" s="7" t="str"/>
      <x:c r="Y637" s="13" t="d">
        <x:v>2026-10-25T12:00:00.000Z</x:v>
      </x:c>
      <x:c r="Z637" s="14" t="str">
        <x:v>https://www.ferplay.net/downloads/telechargement-fichier?path=CATALOGUES+COMMERCIAUX%2F2026+Catalogue+Portails+Aluminium.pdf</x:v>
      </x:c>
      <x:c r="AA637" s="14" t="str">
        <x:v>http://127.0.0.1:8788/reference-c08e73da88b02a.html</x:v>
      </x:c>
      <x:c r="AB637" s="14" t="str">
        <x:v>http://127.0.0.1:8788/fiche-228.html</x:v>
      </x:c>
      <x:c r="AC637" s="7" t="str">
        <x:v>Obtenir la version, la configuration, les modes, les mesures et les informations réglementaires.</x:v>
      </x:c>
      <x:c r="AD637" s="7"/>
      <x:c r="AE637" s="7" t="str"/>
    </x:row>
    <x:row r="638" ht="54" customHeight="1">
      <x:c r="A638" s="7" t="str">
        <x:v>POMEROL / CHARENTE</x:v>
      </x:c>
      <x:c r="B638" s="7" t="str">
        <x:v>Ferplay</x:v>
      </x:c>
      <x:c r="C638" s="7" t="str">
        <x:v>FERPLAY</x:v>
      </x:c>
      <x:c r="D638" s="7" t="str">
        <x:v>Aluminium · Plein et semi-ajouré</x:v>
      </x:c>
      <x:c r="E638" s="7" t="str">
        <x:v>Nature à préciser</x:v>
      </x:c>
      <x:c r="F638" s="7" t="str">
        <x:v>Périmètre à confirmer</x:v>
      </x:c>
      <x:c r="G638" s="7" t="str">
        <x:v>À vérifier</x:v>
      </x:c>
      <x:c r="H638" s="7" t="str"/>
      <x:c r="I638" s="7" t="str">
        <x:v>Mode, configuration et preuves énergétiques complètes non établis pour cette référence.</x:v>
      </x:c>
      <x:c r="J638" s="7" t="str"/>
      <x:c r="K638" s="15"/>
      <x:c r="L638" s="15" t="str"/>
      <x:c r="M638" s="15"/>
      <x:c r="N638" s="15"/>
      <x:c r="O638" s="15"/>
      <x:c r="P638" s="7" t="str"/>
      <x:c r="Q638" s="15"/>
      <x:c r="R638" s="7" t="str">
        <x:f>IF(AND(ISNUMBER(K638),ISNUMBER(Q638)),IF(K638&lt;=Q638,"Valeur ≤ seuil","Valeur &gt; seuil"),"")</x:f>
      </x:c>
      <x:c r="S638" s="15"/>
      <x:c r="T638" s="7" t="str">
        <x:f>IF(AND(ISNUMBER(K638),ISNUMBER(S638)),IF(K638&lt;=S638,"Valeur ≤ seuil","Valeur &gt; seuil"),"")</x:f>
      </x:c>
      <x:c r="U638" s="7"/>
      <x:c r="V638" s="7" t="str"/>
      <x:c r="W638" s="14" t="str"/>
      <x:c r="X638" s="7" t="str"/>
      <x:c r="Y638" s="13" t="d">
        <x:v>2026-10-25T12:00:00.000Z</x:v>
      </x:c>
      <x:c r="Z638" s="14" t="str">
        <x:v>https://www.ferplay.net/downloads/telechargement-fichier?path=CATALOGUES+COMMERCIAUX%2F2026+Catalogue+Portails+Aluminium.pdf</x:v>
      </x:c>
      <x:c r="AA638" s="14" t="str">
        <x:v>http://127.0.0.1:8788/reference-a60fb59372ad14.html</x:v>
      </x:c>
      <x:c r="AB638" s="14" t="str">
        <x:v>http://127.0.0.1:8788/fiche-228.html</x:v>
      </x:c>
      <x:c r="AC638" s="7" t="str">
        <x:v>Obtenir la version, la configuration, les modes, les mesures et les informations réglementaires.</x:v>
      </x:c>
      <x:c r="AD638" s="7"/>
      <x:c r="AE638" s="7" t="str"/>
    </x:row>
    <x:row r="639" ht="54" customHeight="1">
      <x:c r="A639" s="7" t="str">
        <x:v>RIVESALTES</x:v>
      </x:c>
      <x:c r="B639" s="7" t="str">
        <x:v>Ferplay</x:v>
      </x:c>
      <x:c r="C639" s="7" t="str">
        <x:v>FERPLAY</x:v>
      </x:c>
      <x:c r="D639" s="7" t="str">
        <x:v>Aluminium · Plein et semi-ajouré</x:v>
      </x:c>
      <x:c r="E639" s="7" t="str">
        <x:v>Nature à préciser</x:v>
      </x:c>
      <x:c r="F639" s="7" t="str">
        <x:v>Périmètre à confirmer</x:v>
      </x:c>
      <x:c r="G639" s="7" t="str">
        <x:v>À vérifier</x:v>
      </x:c>
      <x:c r="H639" s="7" t="str"/>
      <x:c r="I639" s="7" t="str">
        <x:v>Mode, configuration et preuves énergétiques complètes non établis pour cette référence.</x:v>
      </x:c>
      <x:c r="J639" s="7" t="str"/>
      <x:c r="K639" s="15"/>
      <x:c r="L639" s="15" t="str"/>
      <x:c r="M639" s="15"/>
      <x:c r="N639" s="15"/>
      <x:c r="O639" s="15"/>
      <x:c r="P639" s="7" t="str"/>
      <x:c r="Q639" s="15"/>
      <x:c r="R639" s="7" t="str">
        <x:f>IF(AND(ISNUMBER(K639),ISNUMBER(Q639)),IF(K639&lt;=Q639,"Valeur ≤ seuil","Valeur &gt; seuil"),"")</x:f>
      </x:c>
      <x:c r="S639" s="15"/>
      <x:c r="T639" s="7" t="str">
        <x:f>IF(AND(ISNUMBER(K639),ISNUMBER(S639)),IF(K639&lt;=S639,"Valeur ≤ seuil","Valeur &gt; seuil"),"")</x:f>
      </x:c>
      <x:c r="U639" s="7"/>
      <x:c r="V639" s="7" t="str"/>
      <x:c r="W639" s="14" t="str"/>
      <x:c r="X639" s="7" t="str"/>
      <x:c r="Y639" s="13" t="d">
        <x:v>2026-10-25T12:00:00.000Z</x:v>
      </x:c>
      <x:c r="Z639" s="14" t="str">
        <x:v>https://www.ferplay.net/downloads/telechargement-fichier?path=CATALOGUES+COMMERCIAUX%2F2026+Catalogue+Portails+Aluminium.pdf</x:v>
      </x:c>
      <x:c r="AA639" s="14" t="str">
        <x:v>http://127.0.0.1:8788/reference-3837eb881e5da5.html</x:v>
      </x:c>
      <x:c r="AB639" s="14" t="str">
        <x:v>http://127.0.0.1:8788/fiche-228.html</x:v>
      </x:c>
      <x:c r="AC639" s="7" t="str">
        <x:v>Obtenir la version, la configuration, les modes, les mesures et les informations réglementaires.</x:v>
      </x:c>
      <x:c r="AD639" s="7"/>
      <x:c r="AE639" s="7" t="str"/>
    </x:row>
    <x:row r="640" ht="54" customHeight="1">
      <x:c r="A640" s="7" t="str">
        <x:v>Clôtures CH1 / CH4 / CH5</x:v>
      </x:c>
      <x:c r="B640" s="7" t="str">
        <x:v>Ferplay</x:v>
      </x:c>
      <x:c r="C640" s="7" t="str">
        <x:v>FERPLAY</x:v>
      </x:c>
      <x:c r="D640" s="7" t="str">
        <x:v>Aluminium · Brise-vue et persienné</x:v>
      </x:c>
      <x:c r="E640" s="7" t="str">
        <x:v>Nature à préciser</x:v>
      </x:c>
      <x:c r="F640" s="7" t="str">
        <x:v>Périmètre à confirmer</x:v>
      </x:c>
      <x:c r="G640" s="7" t="str">
        <x:v>À vérifier</x:v>
      </x:c>
      <x:c r="H640" s="7" t="str"/>
      <x:c r="I640" s="7" t="str">
        <x:v>Mode, configuration et preuves énergétiques complètes non établis pour cette référence.</x:v>
      </x:c>
      <x:c r="J640" s="7" t="str"/>
      <x:c r="K640" s="15"/>
      <x:c r="L640" s="15" t="str"/>
      <x:c r="M640" s="15"/>
      <x:c r="N640" s="15"/>
      <x:c r="O640" s="15"/>
      <x:c r="P640" s="7" t="str"/>
      <x:c r="Q640" s="15"/>
      <x:c r="R640" s="7" t="str">
        <x:f>IF(AND(ISNUMBER(K640),ISNUMBER(Q640)),IF(K640&lt;=Q640,"Valeur ≤ seuil","Valeur &gt; seuil"),"")</x:f>
      </x:c>
      <x:c r="S640" s="15"/>
      <x:c r="T640" s="7" t="str">
        <x:f>IF(AND(ISNUMBER(K640),ISNUMBER(S640)),IF(K640&lt;=S640,"Valeur ≤ seuil","Valeur &gt; seuil"),"")</x:f>
      </x:c>
      <x:c r="U640" s="7"/>
      <x:c r="V640" s="7" t="str"/>
      <x:c r="W640" s="14" t="str"/>
      <x:c r="X640" s="7" t="str"/>
      <x:c r="Y640" s="13" t="d">
        <x:v>2026-10-25T12:00:00.000Z</x:v>
      </x:c>
      <x:c r="Z640" s="14" t="str">
        <x:v>https://www.ferplay.net/downloads/telechargement-fichier?path=CATALOGUES+COMMERCIAUX%2F2026+Catalogue+Portails+Aluminium.pdf</x:v>
      </x:c>
      <x:c r="AA640" s="14" t="str">
        <x:v>http://127.0.0.1:8788/reference-19ef93546f16f9.html</x:v>
      </x:c>
      <x:c r="AB640" s="14" t="str">
        <x:v>http://127.0.0.1:8788/fiche-229.html</x:v>
      </x:c>
      <x:c r="AC640" s="7" t="str">
        <x:v>Obtenir la version, la configuration, les modes, les mesures et les informations réglementaires.</x:v>
      </x:c>
      <x:c r="AD640" s="7"/>
      <x:c r="AE640" s="7" t="str"/>
    </x:row>
    <x:row r="641" ht="54" customHeight="1">
      <x:c r="A641" s="7" t="str">
        <x:v>Lames brise-vue</x:v>
      </x:c>
      <x:c r="B641" s="7" t="str">
        <x:v>Ferplay</x:v>
      </x:c>
      <x:c r="C641" s="7" t="str">
        <x:v>FERPLAY</x:v>
      </x:c>
      <x:c r="D641" s="7" t="str">
        <x:v>Aluminium · Brise-vue et persienné</x:v>
      </x:c>
      <x:c r="E641" s="7" t="str">
        <x:v>Nature à préciser</x:v>
      </x:c>
      <x:c r="F641" s="7" t="str">
        <x:v>Périmètre à confirmer</x:v>
      </x:c>
      <x:c r="G641" s="7" t="str">
        <x:v>À vérifier</x:v>
      </x:c>
      <x:c r="H641" s="7" t="str"/>
      <x:c r="I641" s="7" t="str">
        <x:v>Mode, configuration et preuves énergétiques complètes non établis pour cette référence.</x:v>
      </x:c>
      <x:c r="J641" s="7" t="str"/>
      <x:c r="K641" s="15"/>
      <x:c r="L641" s="15" t="str"/>
      <x:c r="M641" s="15"/>
      <x:c r="N641" s="15"/>
      <x:c r="O641" s="15"/>
      <x:c r="P641" s="7" t="str"/>
      <x:c r="Q641" s="15"/>
      <x:c r="R641" s="7" t="str">
        <x:f>IF(AND(ISNUMBER(K641),ISNUMBER(Q641)),IF(K641&lt;=Q641,"Valeur ≤ seuil","Valeur &gt; seuil"),"")</x:f>
      </x:c>
      <x:c r="S641" s="15"/>
      <x:c r="T641" s="7" t="str">
        <x:f>IF(AND(ISNUMBER(K641),ISNUMBER(S641)),IF(K641&lt;=S641,"Valeur ≤ seuil","Valeur &gt; seuil"),"")</x:f>
      </x:c>
      <x:c r="U641" s="7"/>
      <x:c r="V641" s="7" t="str"/>
      <x:c r="W641" s="14" t="str"/>
      <x:c r="X641" s="7" t="str"/>
      <x:c r="Y641" s="13" t="d">
        <x:v>2026-10-25T12:00:00.000Z</x:v>
      </x:c>
      <x:c r="Z641" s="14" t="str">
        <x:v>https://www.ferplay.net/downloads/telechargement-fichier?path=CATALOGUES+COMMERCIAUX%2F2026+Catalogue+Portails+Aluminium.pdf</x:v>
      </x:c>
      <x:c r="AA641" s="14" t="str">
        <x:v>http://127.0.0.1:8788/reference-219c5968c59410.html</x:v>
      </x:c>
      <x:c r="AB641" s="14" t="str">
        <x:v>http://127.0.0.1:8788/fiche-229.html</x:v>
      </x:c>
      <x:c r="AC641" s="7" t="str">
        <x:v>Obtenir la version, la configuration, les modes, les mesures et les informations réglementaires.</x:v>
      </x:c>
      <x:c r="AD641" s="7"/>
      <x:c r="AE641" s="7" t="str"/>
    </x:row>
    <x:row r="642" ht="54" customHeight="1">
      <x:c r="A642" s="7" t="str">
        <x:v>Lames persiennées</x:v>
      </x:c>
      <x:c r="B642" s="7" t="str">
        <x:v>Ferplay</x:v>
      </x:c>
      <x:c r="C642" s="7" t="str">
        <x:v>FERPLAY</x:v>
      </x:c>
      <x:c r="D642" s="7" t="str">
        <x:v>Aluminium · Brise-vue et persienné</x:v>
      </x:c>
      <x:c r="E642" s="7" t="str">
        <x:v>Nature à préciser</x:v>
      </x:c>
      <x:c r="F642" s="7" t="str">
        <x:v>Périmètre à confirmer</x:v>
      </x:c>
      <x:c r="G642" s="7" t="str">
        <x:v>À vérifier</x:v>
      </x:c>
      <x:c r="H642" s="7" t="str"/>
      <x:c r="I642" s="7" t="str">
        <x:v>Mode, configuration et preuves énergétiques complètes non établis pour cette référence.</x:v>
      </x:c>
      <x:c r="J642" s="7" t="str"/>
      <x:c r="K642" s="15"/>
      <x:c r="L642" s="15" t="str"/>
      <x:c r="M642" s="15"/>
      <x:c r="N642" s="15"/>
      <x:c r="O642" s="15"/>
      <x:c r="P642" s="7" t="str"/>
      <x:c r="Q642" s="15"/>
      <x:c r="R642" s="7" t="str">
        <x:f>IF(AND(ISNUMBER(K642),ISNUMBER(Q642)),IF(K642&lt;=Q642,"Valeur ≤ seuil","Valeur &gt; seuil"),"")</x:f>
      </x:c>
      <x:c r="S642" s="15"/>
      <x:c r="T642" s="7" t="str">
        <x:f>IF(AND(ISNUMBER(K642),ISNUMBER(S642)),IF(K642&lt;=S642,"Valeur ≤ seuil","Valeur &gt; seuil"),"")</x:f>
      </x:c>
      <x:c r="U642" s="7"/>
      <x:c r="V642" s="7" t="str"/>
      <x:c r="W642" s="14" t="str"/>
      <x:c r="X642" s="7" t="str"/>
      <x:c r="Y642" s="13" t="d">
        <x:v>2026-10-25T12:00:00.000Z</x:v>
      </x:c>
      <x:c r="Z642" s="14" t="str">
        <x:v>https://www.ferplay.net/downloads/telechargement-fichier?path=CATALOGUES+COMMERCIAUX%2F2026+Catalogue+Portails+Aluminium.pdf</x:v>
      </x:c>
      <x:c r="AA642" s="14" t="str">
        <x:v>http://127.0.0.1:8788/reference-04fff19825971d.html</x:v>
      </x:c>
      <x:c r="AB642" s="14" t="str">
        <x:v>http://127.0.0.1:8788/fiche-229.html</x:v>
      </x:c>
      <x:c r="AC642" s="7" t="str">
        <x:v>Obtenir la version, la configuration, les modes, les mesures et les informations réglementaires.</x:v>
      </x:c>
      <x:c r="AD642" s="7"/>
      <x:c r="AE642" s="7" t="str"/>
    </x:row>
    <x:row r="643" ht="54" customHeight="1">
      <x:c r="A643" s="7" t="str">
        <x:v>MÉDOC</x:v>
      </x:c>
      <x:c r="B643" s="7" t="str">
        <x:v>Ferplay</x:v>
      </x:c>
      <x:c r="C643" s="7" t="str">
        <x:v>FERPLAY</x:v>
      </x:c>
      <x:c r="D643" s="7" t="str">
        <x:v>Aluminium · Brise-vue et persienné</x:v>
      </x:c>
      <x:c r="E643" s="7" t="str">
        <x:v>Nature à préciser</x:v>
      </x:c>
      <x:c r="F643" s="7" t="str">
        <x:v>Périmètre à confirmer</x:v>
      </x:c>
      <x:c r="G643" s="7" t="str">
        <x:v>À vérifier</x:v>
      </x:c>
      <x:c r="H643" s="7" t="str"/>
      <x:c r="I643" s="7" t="str">
        <x:v>Mode, configuration et preuves énergétiques complètes non établis pour cette référence.</x:v>
      </x:c>
      <x:c r="J643" s="7" t="str"/>
      <x:c r="K643" s="15"/>
      <x:c r="L643" s="15" t="str"/>
      <x:c r="M643" s="15"/>
      <x:c r="N643" s="15"/>
      <x:c r="O643" s="15"/>
      <x:c r="P643" s="7" t="str"/>
      <x:c r="Q643" s="15"/>
      <x:c r="R643" s="7" t="str">
        <x:f>IF(AND(ISNUMBER(K643),ISNUMBER(Q643)),IF(K643&lt;=Q643,"Valeur ≤ seuil","Valeur &gt; seuil"),"")</x:f>
      </x:c>
      <x:c r="S643" s="15"/>
      <x:c r="T643" s="7" t="str">
        <x:f>IF(AND(ISNUMBER(K643),ISNUMBER(S643)),IF(K643&lt;=S643,"Valeur ≤ seuil","Valeur &gt; seuil"),"")</x:f>
      </x:c>
      <x:c r="U643" s="7"/>
      <x:c r="V643" s="7" t="str"/>
      <x:c r="W643" s="14" t="str"/>
      <x:c r="X643" s="7" t="str"/>
      <x:c r="Y643" s="13" t="d">
        <x:v>2026-10-25T12:00:00.000Z</x:v>
      </x:c>
      <x:c r="Z643" s="14" t="str">
        <x:v>https://www.ferplay.net/downloads/telechargement-fichier?path=CATALOGUES+COMMERCIAUX%2F2026+Catalogue+Portails+Aluminium.pdf</x:v>
      </x:c>
      <x:c r="AA643" s="14" t="str">
        <x:v>http://127.0.0.1:8788/reference-bdb88998ca530e.html</x:v>
      </x:c>
      <x:c r="AB643" s="14" t="str">
        <x:v>http://127.0.0.1:8788/fiche-229.html</x:v>
      </x:c>
      <x:c r="AC643" s="7" t="str">
        <x:v>Obtenir la version, la configuration, les modes, les mesures et les informations réglementaires.</x:v>
      </x:c>
      <x:c r="AD643" s="7"/>
      <x:c r="AE643" s="7" t="str"/>
    </x:row>
    <x:row r="644" ht="54" customHeight="1">
      <x:c r="A644" s="7" t="str">
        <x:v>PÉRIDOT / TOURMALINE</x:v>
      </x:c>
      <x:c r="B644" s="7" t="str">
        <x:v>Ferplay</x:v>
      </x:c>
      <x:c r="C644" s="7" t="str">
        <x:v>FERPLAY</x:v>
      </x:c>
      <x:c r="D644" s="7" t="str">
        <x:v>Aluminium · Grandes dimensions et télescopique</x:v>
      </x:c>
      <x:c r="E644" s="7" t="str">
        <x:v>Nature à préciser</x:v>
      </x:c>
      <x:c r="F644" s="7" t="str">
        <x:v>Périmètre à confirmer</x:v>
      </x:c>
      <x:c r="G644" s="7" t="str">
        <x:v>À vérifier</x:v>
      </x:c>
      <x:c r="H644" s="7" t="str"/>
      <x:c r="I644" s="7" t="str">
        <x:v>Mode, configuration et preuves énergétiques complètes non établis pour cette référence.</x:v>
      </x:c>
      <x:c r="J644" s="7" t="str"/>
      <x:c r="K644" s="15"/>
      <x:c r="L644" s="15" t="str"/>
      <x:c r="M644" s="15"/>
      <x:c r="N644" s="15"/>
      <x:c r="O644" s="15"/>
      <x:c r="P644" s="7" t="str"/>
      <x:c r="Q644" s="15"/>
      <x:c r="R644" s="7" t="str">
        <x:f>IF(AND(ISNUMBER(K644),ISNUMBER(Q644)),IF(K644&lt;=Q644,"Valeur ≤ seuil","Valeur &gt; seuil"),"")</x:f>
      </x:c>
      <x:c r="S644" s="15"/>
      <x:c r="T644" s="7" t="str">
        <x:f>IF(AND(ISNUMBER(K644),ISNUMBER(S644)),IF(K644&lt;=S644,"Valeur ≤ seuil","Valeur &gt; seuil"),"")</x:f>
      </x:c>
      <x:c r="U644" s="7"/>
      <x:c r="V644" s="7" t="str"/>
      <x:c r="W644" s="14" t="str"/>
      <x:c r="X644" s="7" t="str"/>
      <x:c r="Y644" s="13" t="d">
        <x:v>2026-10-25T12:00:00.000Z</x:v>
      </x:c>
      <x:c r="Z644" s="14" t="str">
        <x:v>https://www.ferplay.net/downloads/telechargement-fichier?path=CATALOGUES+COMMERCIAUX%2F2026+Catalogue+Portails+Aluminium.pdf</x:v>
      </x:c>
      <x:c r="AA644" s="14" t="str">
        <x:v>http://127.0.0.1:8788/reference-5dc954d30eb57d.html</x:v>
      </x:c>
      <x:c r="AB644" s="14" t="str">
        <x:v>http://127.0.0.1:8788/fiche-230.html</x:v>
      </x:c>
      <x:c r="AC644" s="7" t="str">
        <x:v>Obtenir la version, la configuration, les modes, les mesures et les informations réglementaires.</x:v>
      </x:c>
      <x:c r="AD644" s="7"/>
      <x:c r="AE644" s="7" t="str"/>
    </x:row>
    <x:row r="645" ht="54" customHeight="1">
      <x:c r="A645" s="7" t="str">
        <x:v>TOPAZE avec portillon</x:v>
      </x:c>
      <x:c r="B645" s="7" t="str">
        <x:v>Ferplay</x:v>
      </x:c>
      <x:c r="C645" s="7" t="str">
        <x:v>FERPLAY</x:v>
      </x:c>
      <x:c r="D645" s="7" t="str">
        <x:v>Aluminium · Grandes dimensions et télescopique</x:v>
      </x:c>
      <x:c r="E645" s="7" t="str">
        <x:v>Nature à préciser</x:v>
      </x:c>
      <x:c r="F645" s="7" t="str">
        <x:v>Périmètre à confirmer</x:v>
      </x:c>
      <x:c r="G645" s="7" t="str">
        <x:v>À vérifier</x:v>
      </x:c>
      <x:c r="H645" s="7" t="str"/>
      <x:c r="I645" s="7" t="str">
        <x:v>Mode, configuration et preuves énergétiques complètes non établis pour cette référence.</x:v>
      </x:c>
      <x:c r="J645" s="7" t="str"/>
      <x:c r="K645" s="15"/>
      <x:c r="L645" s="15" t="str"/>
      <x:c r="M645" s="15"/>
      <x:c r="N645" s="15"/>
      <x:c r="O645" s="15"/>
      <x:c r="P645" s="7" t="str"/>
      <x:c r="Q645" s="15"/>
      <x:c r="R645" s="7" t="str">
        <x:f>IF(AND(ISNUMBER(K645),ISNUMBER(Q645)),IF(K645&lt;=Q645,"Valeur ≤ seuil","Valeur &gt; seuil"),"")</x:f>
      </x:c>
      <x:c r="S645" s="15"/>
      <x:c r="T645" s="7" t="str">
        <x:f>IF(AND(ISNUMBER(K645),ISNUMBER(S645)),IF(K645&lt;=S645,"Valeur ≤ seuil","Valeur &gt; seuil"),"")</x:f>
      </x:c>
      <x:c r="U645" s="7"/>
      <x:c r="V645" s="7" t="str"/>
      <x:c r="W645" s="14" t="str"/>
      <x:c r="X645" s="7" t="str"/>
      <x:c r="Y645" s="13" t="d">
        <x:v>2026-10-25T12:00:00.000Z</x:v>
      </x:c>
      <x:c r="Z645" s="14" t="str">
        <x:v>https://www.ferplay.net/downloads/telechargement-fichier?path=CATALOGUES+COMMERCIAUX%2F2026+Catalogue+Portails+Aluminium.pdf</x:v>
      </x:c>
      <x:c r="AA645" s="14" t="str">
        <x:v>http://127.0.0.1:8788/reference-26fe2d3addb74d.html</x:v>
      </x:c>
      <x:c r="AB645" s="14" t="str">
        <x:v>http://127.0.0.1:8788/fiche-230.html</x:v>
      </x:c>
      <x:c r="AC645" s="7" t="str">
        <x:v>Obtenir la version, la configuration, les modes, les mesures et les informations réglementaires.</x:v>
      </x:c>
      <x:c r="AD645" s="7"/>
      <x:c r="AE645" s="7" t="str"/>
    </x:row>
    <x:row r="646" ht="54" customHeight="1">
      <x:c r="A646" s="7" t="str">
        <x:v>TOPAZE télescopique</x:v>
      </x:c>
      <x:c r="B646" s="7" t="str">
        <x:v>Ferplay</x:v>
      </x:c>
      <x:c r="C646" s="7" t="str">
        <x:v>FERPLAY</x:v>
      </x:c>
      <x:c r="D646" s="7" t="str">
        <x:v>Aluminium · Grandes dimensions et télescopique</x:v>
      </x:c>
      <x:c r="E646" s="7" t="str">
        <x:v>Nature à préciser</x:v>
      </x:c>
      <x:c r="F646" s="7" t="str">
        <x:v>Périmètre à confirmer</x:v>
      </x:c>
      <x:c r="G646" s="7" t="str">
        <x:v>À vérifier</x:v>
      </x:c>
      <x:c r="H646" s="7" t="str"/>
      <x:c r="I646" s="7" t="str">
        <x:v>Mode, configuration et preuves énergétiques complètes non établis pour cette référence.</x:v>
      </x:c>
      <x:c r="J646" s="7" t="str"/>
      <x:c r="K646" s="15"/>
      <x:c r="L646" s="15" t="str"/>
      <x:c r="M646" s="15"/>
      <x:c r="N646" s="15"/>
      <x:c r="O646" s="15"/>
      <x:c r="P646" s="7" t="str"/>
      <x:c r="Q646" s="15"/>
      <x:c r="R646" s="7" t="str">
        <x:f>IF(AND(ISNUMBER(K646),ISNUMBER(Q646)),IF(K646&lt;=Q646,"Valeur ≤ seuil","Valeur &gt; seuil"),"")</x:f>
      </x:c>
      <x:c r="S646" s="15"/>
      <x:c r="T646" s="7" t="str">
        <x:f>IF(AND(ISNUMBER(K646),ISNUMBER(S646)),IF(K646&lt;=S646,"Valeur ≤ seuil","Valeur &gt; seuil"),"")</x:f>
      </x:c>
      <x:c r="U646" s="7"/>
      <x:c r="V646" s="7" t="str"/>
      <x:c r="W646" s="14" t="str"/>
      <x:c r="X646" s="7" t="str"/>
      <x:c r="Y646" s="13" t="d">
        <x:v>2026-10-25T12:00:00.000Z</x:v>
      </x:c>
      <x:c r="Z646" s="14" t="str">
        <x:v>https://www.ferplay.net/downloads/telechargement-fichier?path=CATALOGUES+COMMERCIAUX%2F2026+Catalogue+Portails+Aluminium.pdf</x:v>
      </x:c>
      <x:c r="AA646" s="14" t="str">
        <x:v>http://127.0.0.1:8788/reference-32c0a83a472e46.html</x:v>
      </x:c>
      <x:c r="AB646" s="14" t="str">
        <x:v>http://127.0.0.1:8788/fiche-230.html</x:v>
      </x:c>
      <x:c r="AC646" s="7" t="str">
        <x:v>Obtenir la version, la configuration, les modes, les mesures et les informations réglementaires.</x:v>
      </x:c>
      <x:c r="AD646" s="7"/>
      <x:c r="AE646" s="7" t="str"/>
    </x:row>
    <x:row r="647" ht="54" customHeight="1">
      <x:c r="A647" s="7" t="str">
        <x:v>Barrière automatique</x:v>
      </x:c>
      <x:c r="B647" s="7" t="str">
        <x:v>À confirmer</x:v>
      </x:c>
      <x:c r="C647" s="7" t="str">
        <x:v>CONTROL ACCESS</x:v>
      </x:c>
      <x:c r="D647" s="7" t="str">
        <x:v>Solutions périmétrales · Accès véhicules</x:v>
      </x:c>
      <x:c r="E647" s="7" t="str">
        <x:v>Nature à préciser</x:v>
      </x:c>
      <x:c r="F647" s="7" t="str">
        <x:v>Périmètre à confirmer</x:v>
      </x:c>
      <x:c r="G647" s="7" t="str">
        <x:v>À vérifier</x:v>
      </x:c>
      <x:c r="H647" s="7" t="str"/>
      <x:c r="I647" s="7" t="str">
        <x:v>Mode, configuration et preuves énergétiques complètes non établis pour cette référence.</x:v>
      </x:c>
      <x:c r="J647" s="7" t="str"/>
      <x:c r="K647" s="15"/>
      <x:c r="L647" s="15" t="str"/>
      <x:c r="M647" s="15"/>
      <x:c r="N647" s="15"/>
      <x:c r="O647" s="15"/>
      <x:c r="P647" s="7" t="str"/>
      <x:c r="Q647" s="15"/>
      <x:c r="R647" s="7" t="str">
        <x:f>IF(AND(ISNUMBER(K647),ISNUMBER(Q647)),IF(K647&lt;=Q647,"Valeur ≤ seuil","Valeur &gt; seuil"),"")</x:f>
      </x:c>
      <x:c r="S647" s="15"/>
      <x:c r="T647" s="7" t="str">
        <x:f>IF(AND(ISNUMBER(K647),ISNUMBER(S647)),IF(K647&lt;=S647,"Valeur ≤ seuil","Valeur &gt; seuil"),"")</x:f>
      </x:c>
      <x:c r="U647" s="7"/>
      <x:c r="V647" s="7" t="str"/>
      <x:c r="W647" s="14" t="str"/>
      <x:c r="X647" s="7" t="str"/>
      <x:c r="Y647" s="13" t="d">
        <x:v>2026-10-25T12:00:00.000Z</x:v>
      </x:c>
      <x:c r="Z647" s="14" t="str"/>
      <x:c r="AA647" s="14" t="str">
        <x:v>http://127.0.0.1:8788/reference-8c26afcb5c1416.html</x:v>
      </x:c>
      <x:c r="AB647" s="14" t="str">
        <x:v>http://127.0.0.1:8788/fiche-231.html</x:v>
      </x:c>
      <x:c r="AC647" s="7" t="str">
        <x:v>Obtenir la version, la configuration, les modes, les mesures et les informations réglementaires.</x:v>
      </x:c>
      <x:c r="AD647" s="7"/>
      <x:c r="AE647" s="7" t="str"/>
    </x:row>
    <x:row r="648" ht="54" customHeight="1">
      <x:c r="A648" s="7" t="str">
        <x:v>Bornes fixes / escamotables</x:v>
      </x:c>
      <x:c r="B648" s="7" t="str">
        <x:v>À confirmer</x:v>
      </x:c>
      <x:c r="C648" s="7" t="str">
        <x:v>CONTROL ACCESS</x:v>
      </x:c>
      <x:c r="D648" s="7" t="str">
        <x:v>Solutions périmétrales · Accès véhicules</x:v>
      </x:c>
      <x:c r="E648" s="7" t="str">
        <x:v>Nature à préciser</x:v>
      </x:c>
      <x:c r="F648" s="7" t="str">
        <x:v>Périmètre à confirmer</x:v>
      </x:c>
      <x:c r="G648" s="7" t="str">
        <x:v>À vérifier</x:v>
      </x:c>
      <x:c r="H648" s="7" t="str"/>
      <x:c r="I648" s="7" t="str">
        <x:v>Mode, configuration et preuves énergétiques complètes non établis pour cette référence.</x:v>
      </x:c>
      <x:c r="J648" s="7" t="str"/>
      <x:c r="K648" s="15"/>
      <x:c r="L648" s="15" t="str"/>
      <x:c r="M648" s="15"/>
      <x:c r="N648" s="15"/>
      <x:c r="O648" s="15"/>
      <x:c r="P648" s="7" t="str"/>
      <x:c r="Q648" s="15"/>
      <x:c r="R648" s="7" t="str">
        <x:f>IF(AND(ISNUMBER(K648),ISNUMBER(Q648)),IF(K648&lt;=Q648,"Valeur ≤ seuil","Valeur &gt; seuil"),"")</x:f>
      </x:c>
      <x:c r="S648" s="15"/>
      <x:c r="T648" s="7" t="str">
        <x:f>IF(AND(ISNUMBER(K648),ISNUMBER(S648)),IF(K648&lt;=S648,"Valeur ≤ seuil","Valeur &gt; seuil"),"")</x:f>
      </x:c>
      <x:c r="U648" s="7"/>
      <x:c r="V648" s="7" t="str"/>
      <x:c r="W648" s="14" t="str"/>
      <x:c r="X648" s="7" t="str"/>
      <x:c r="Y648" s="13" t="d">
        <x:v>2026-10-25T12:00:00.000Z</x:v>
      </x:c>
      <x:c r="Z648" s="14" t="str"/>
      <x:c r="AA648" s="14" t="str">
        <x:v>http://127.0.0.1:8788/reference-2739ee55afcb0c.html</x:v>
      </x:c>
      <x:c r="AB648" s="14" t="str">
        <x:v>http://127.0.0.1:8788/fiche-231.html</x:v>
      </x:c>
      <x:c r="AC648" s="7" t="str">
        <x:v>Obtenir la version, la configuration, les modes, les mesures et les informations réglementaires.</x:v>
      </x:c>
      <x:c r="AD648" s="7"/>
      <x:c r="AE648" s="7" t="str"/>
    </x:row>
    <x:row r="649" ht="54" customHeight="1">
      <x:c r="A649" s="7" t="str">
        <x:v>Identification</x:v>
      </x:c>
      <x:c r="B649" s="7" t="str">
        <x:v>À confirmer</x:v>
      </x:c>
      <x:c r="C649" s="7" t="str">
        <x:v>CONTROL ACCESS</x:v>
      </x:c>
      <x:c r="D649" s="7" t="str">
        <x:v>Solutions périmétrales · Accès véhicules</x:v>
      </x:c>
      <x:c r="E649" s="7" t="str">
        <x:v>Nature à préciser</x:v>
      </x:c>
      <x:c r="F649" s="7" t="str">
        <x:v>Périmètre à confirmer</x:v>
      </x:c>
      <x:c r="G649" s="7" t="str">
        <x:v>À vérifier</x:v>
      </x:c>
      <x:c r="H649" s="7" t="str"/>
      <x:c r="I649" s="7" t="str">
        <x:v>Mode, configuration et preuves énergétiques complètes non établis pour cette référence.</x:v>
      </x:c>
      <x:c r="J649" s="7" t="str"/>
      <x:c r="K649" s="15"/>
      <x:c r="L649" s="15" t="str"/>
      <x:c r="M649" s="15"/>
      <x:c r="N649" s="15"/>
      <x:c r="O649" s="15"/>
      <x:c r="P649" s="7" t="str"/>
      <x:c r="Q649" s="15"/>
      <x:c r="R649" s="7" t="str">
        <x:f>IF(AND(ISNUMBER(K649),ISNUMBER(Q649)),IF(K649&lt;=Q649,"Valeur ≤ seuil","Valeur &gt; seuil"),"")</x:f>
      </x:c>
      <x:c r="S649" s="15"/>
      <x:c r="T649" s="7" t="str">
        <x:f>IF(AND(ISNUMBER(K649),ISNUMBER(S649)),IF(K649&lt;=S649,"Valeur ≤ seuil","Valeur &gt; seuil"),"")</x:f>
      </x:c>
      <x:c r="U649" s="7"/>
      <x:c r="V649" s="7" t="str"/>
      <x:c r="W649" s="14" t="str"/>
      <x:c r="X649" s="7" t="str"/>
      <x:c r="Y649" s="13" t="d">
        <x:v>2026-10-25T12:00:00.000Z</x:v>
      </x:c>
      <x:c r="Z649" s="14" t="str"/>
      <x:c r="AA649" s="14" t="str">
        <x:v>http://127.0.0.1:8788/reference-b9aefe6729eb3d.html</x:v>
      </x:c>
      <x:c r="AB649" s="14" t="str">
        <x:v>http://127.0.0.1:8788/fiche-231.html</x:v>
      </x:c>
      <x:c r="AC649" s="7" t="str">
        <x:v>Obtenir la version, la configuration, les modes, les mesures et les informations réglementaires.</x:v>
      </x:c>
      <x:c r="AD649" s="7"/>
      <x:c r="AE649" s="7" t="str"/>
    </x:row>
    <x:row r="650" ht="54" customHeight="1">
      <x:c r="A650" s="7" t="str">
        <x:v>Portail coulissant</x:v>
      </x:c>
      <x:c r="B650" s="7" t="str">
        <x:v>À confirmer</x:v>
      </x:c>
      <x:c r="C650" s="7" t="str">
        <x:v>CONTROL ACCESS</x:v>
      </x:c>
      <x:c r="D650" s="7" t="str">
        <x:v>Solutions périmétrales · Accès véhicules</x:v>
      </x:c>
      <x:c r="E650" s="7" t="str">
        <x:v>Nature à préciser</x:v>
      </x:c>
      <x:c r="F650" s="7" t="str">
        <x:v>Périmètre à confirmer</x:v>
      </x:c>
      <x:c r="G650" s="7" t="str">
        <x:v>À vérifier</x:v>
      </x:c>
      <x:c r="H650" s="7" t="str"/>
      <x:c r="I650" s="7" t="str">
        <x:v>Mode, configuration et preuves énergétiques complètes non établis pour cette référence.</x:v>
      </x:c>
      <x:c r="J650" s="7" t="str"/>
      <x:c r="K650" s="15"/>
      <x:c r="L650" s="15" t="str"/>
      <x:c r="M650" s="15"/>
      <x:c r="N650" s="15"/>
      <x:c r="O650" s="15"/>
      <x:c r="P650" s="7" t="str"/>
      <x:c r="Q650" s="15"/>
      <x:c r="R650" s="7" t="str">
        <x:f>IF(AND(ISNUMBER(K650),ISNUMBER(Q650)),IF(K650&lt;=Q650,"Valeur ≤ seuil","Valeur &gt; seuil"),"")</x:f>
      </x:c>
      <x:c r="S650" s="15"/>
      <x:c r="T650" s="7" t="str">
        <x:f>IF(AND(ISNUMBER(K650),ISNUMBER(S650)),IF(K650&lt;=S650,"Valeur ≤ seuil","Valeur &gt; seuil"),"")</x:f>
      </x:c>
      <x:c r="U650" s="7"/>
      <x:c r="V650" s="7" t="str"/>
      <x:c r="W650" s="14" t="str"/>
      <x:c r="X650" s="7" t="str"/>
      <x:c r="Y650" s="13" t="d">
        <x:v>2026-10-25T12:00:00.000Z</x:v>
      </x:c>
      <x:c r="Z650" s="14" t="str"/>
      <x:c r="AA650" s="14" t="str">
        <x:v>http://127.0.0.1:8788/reference-a5b044608b1dbd.html</x:v>
      </x:c>
      <x:c r="AB650" s="14" t="str">
        <x:v>http://127.0.0.1:8788/fiche-231.html</x:v>
      </x:c>
      <x:c r="AC650" s="7" t="str">
        <x:v>Obtenir la version, la configuration, les modes, les mesures et les informations réglementaires.</x:v>
      </x:c>
      <x:c r="AD650" s="7"/>
      <x:c r="AE650" s="7" t="str"/>
    </x:row>
    <x:row r="651" ht="54" customHeight="1">
      <x:c r="A651" s="7" t="str">
        <x:v>Commande de secours</x:v>
      </x:c>
      <x:c r="B651" s="7" t="str">
        <x:v>À confirmer</x:v>
      </x:c>
      <x:c r="C651" s="7" t="str">
        <x:v>CONTROL ACCESS</x:v>
      </x:c>
      <x:c r="D651" s="7" t="str">
        <x:v>Solutions périmétrales · Piétons et exploitation</x:v>
      </x:c>
      <x:c r="E651" s="7" t="str">
        <x:v>Nature à préciser</x:v>
      </x:c>
      <x:c r="F651" s="7" t="str">
        <x:v>Périmètre à confirmer</x:v>
      </x:c>
      <x:c r="G651" s="7" t="str">
        <x:v>À vérifier</x:v>
      </x:c>
      <x:c r="H651" s="7" t="str"/>
      <x:c r="I651" s="7" t="str">
        <x:v>Mode, configuration et preuves énergétiques complètes non établis pour cette référence.</x:v>
      </x:c>
      <x:c r="J651" s="7" t="str"/>
      <x:c r="K651" s="15"/>
      <x:c r="L651" s="15" t="str"/>
      <x:c r="M651" s="15"/>
      <x:c r="N651" s="15"/>
      <x:c r="O651" s="15"/>
      <x:c r="P651" s="7" t="str"/>
      <x:c r="Q651" s="15"/>
      <x:c r="R651" s="7" t="str">
        <x:f>IF(AND(ISNUMBER(K651),ISNUMBER(Q651)),IF(K651&lt;=Q651,"Valeur ≤ seuil","Valeur &gt; seuil"),"")</x:f>
      </x:c>
      <x:c r="S651" s="15"/>
      <x:c r="T651" s="7" t="str">
        <x:f>IF(AND(ISNUMBER(K651),ISNUMBER(S651)),IF(K651&lt;=S651,"Valeur ≤ seuil","Valeur &gt; seuil"),"")</x:f>
      </x:c>
      <x:c r="U651" s="7"/>
      <x:c r="V651" s="7" t="str"/>
      <x:c r="W651" s="14" t="str"/>
      <x:c r="X651" s="7" t="str"/>
      <x:c r="Y651" s="13" t="d">
        <x:v>2026-10-25T12:00:00.000Z</x:v>
      </x:c>
      <x:c r="Z651" s="14" t="str"/>
      <x:c r="AA651" s="14" t="str">
        <x:v>http://127.0.0.1:8788/reference-8f9c593b32cc5c.html</x:v>
      </x:c>
      <x:c r="AB651" s="14" t="str">
        <x:v>http://127.0.0.1:8788/fiche-232.html</x:v>
      </x:c>
      <x:c r="AC651" s="7" t="str">
        <x:v>Obtenir la version, la configuration, les modes, les mesures et les informations réglementaires.</x:v>
      </x:c>
      <x:c r="AD651" s="7"/>
      <x:c r="AE651" s="7" t="str"/>
    </x:row>
    <x:row r="652" ht="54" customHeight="1">
      <x:c r="A652" s="7" t="str">
        <x:v>Interphonie</x:v>
      </x:c>
      <x:c r="B652" s="7" t="str">
        <x:v>À confirmer</x:v>
      </x:c>
      <x:c r="C652" s="7" t="str">
        <x:v>CONTROL ACCESS</x:v>
      </x:c>
      <x:c r="D652" s="7" t="str">
        <x:v>Solutions périmétrales · Piétons et exploitation</x:v>
      </x:c>
      <x:c r="E652" s="7" t="str">
        <x:v>Nature à préciser</x:v>
      </x:c>
      <x:c r="F652" s="7" t="str">
        <x:v>Périmètre à confirmer</x:v>
      </x:c>
      <x:c r="G652" s="7" t="str">
        <x:v>À vérifier</x:v>
      </x:c>
      <x:c r="H652" s="7" t="str"/>
      <x:c r="I652" s="7" t="str">
        <x:v>Mode, configuration et preuves énergétiques complètes non établis pour cette référence.</x:v>
      </x:c>
      <x:c r="J652" s="7" t="str"/>
      <x:c r="K652" s="15"/>
      <x:c r="L652" s="15" t="str"/>
      <x:c r="M652" s="15"/>
      <x:c r="N652" s="15"/>
      <x:c r="O652" s="15"/>
      <x:c r="P652" s="7" t="str"/>
      <x:c r="Q652" s="15"/>
      <x:c r="R652" s="7" t="str">
        <x:f>IF(AND(ISNUMBER(K652),ISNUMBER(Q652)),IF(K652&lt;=Q652,"Valeur ≤ seuil","Valeur &gt; seuil"),"")</x:f>
      </x:c>
      <x:c r="S652" s="15"/>
      <x:c r="T652" s="7" t="str">
        <x:f>IF(AND(ISNUMBER(K652),ISNUMBER(S652)),IF(K652&lt;=S652,"Valeur ≤ seuil","Valeur &gt; seuil"),"")</x:f>
      </x:c>
      <x:c r="U652" s="7"/>
      <x:c r="V652" s="7" t="str"/>
      <x:c r="W652" s="14" t="str"/>
      <x:c r="X652" s="7" t="str"/>
      <x:c r="Y652" s="13" t="d">
        <x:v>2026-10-25T12:00:00.000Z</x:v>
      </x:c>
      <x:c r="Z652" s="14" t="str"/>
      <x:c r="AA652" s="14" t="str">
        <x:v>http://127.0.0.1:8788/reference-8083579a22a2f4.html</x:v>
      </x:c>
      <x:c r="AB652" s="14" t="str">
        <x:v>http://127.0.0.1:8788/fiche-232.html</x:v>
      </x:c>
      <x:c r="AC652" s="7" t="str">
        <x:v>Obtenir la version, la configuration, les modes, les mesures et les informations réglementaires.</x:v>
      </x:c>
      <x:c r="AD652" s="7"/>
      <x:c r="AE652" s="7" t="str"/>
    </x:row>
    <x:row r="653" ht="54" customHeight="1">
      <x:c r="A653" s="7" t="str">
        <x:v>Supervision</x:v>
      </x:c>
      <x:c r="B653" s="7" t="str">
        <x:v>À confirmer</x:v>
      </x:c>
      <x:c r="C653" s="7" t="str">
        <x:v>CONTROL ACCESS</x:v>
      </x:c>
      <x:c r="D653" s="7" t="str">
        <x:v>Solutions périmétrales · Piétons et exploitation</x:v>
      </x:c>
      <x:c r="E653" s="7" t="str">
        <x:v>Nature à préciser</x:v>
      </x:c>
      <x:c r="F653" s="7" t="str">
        <x:v>Périmètre à confirmer</x:v>
      </x:c>
      <x:c r="G653" s="7" t="str">
        <x:v>À vérifier</x:v>
      </x:c>
      <x:c r="H653" s="7" t="str"/>
      <x:c r="I653" s="7" t="str">
        <x:v>Mode, configuration et preuves énergétiques complètes non établis pour cette référence.</x:v>
      </x:c>
      <x:c r="J653" s="7" t="str"/>
      <x:c r="K653" s="15"/>
      <x:c r="L653" s="15" t="str"/>
      <x:c r="M653" s="15"/>
      <x:c r="N653" s="15"/>
      <x:c r="O653" s="15"/>
      <x:c r="P653" s="7" t="str"/>
      <x:c r="Q653" s="15"/>
      <x:c r="R653" s="7" t="str">
        <x:f>IF(AND(ISNUMBER(K653),ISNUMBER(Q653)),IF(K653&lt;=Q653,"Valeur ≤ seuil","Valeur &gt; seuil"),"")</x:f>
      </x:c>
      <x:c r="S653" s="15"/>
      <x:c r="T653" s="7" t="str">
        <x:f>IF(AND(ISNUMBER(K653),ISNUMBER(S653)),IF(K653&lt;=S653,"Valeur ≤ seuil","Valeur &gt; seuil"),"")</x:f>
      </x:c>
      <x:c r="U653" s="7"/>
      <x:c r="V653" s="7" t="str"/>
      <x:c r="W653" s="14" t="str"/>
      <x:c r="X653" s="7" t="str"/>
      <x:c r="Y653" s="13" t="d">
        <x:v>2026-10-25T12:00:00.000Z</x:v>
      </x:c>
      <x:c r="Z653" s="14" t="str"/>
      <x:c r="AA653" s="14" t="str">
        <x:v>http://127.0.0.1:8788/reference-497862dece40b0.html</x:v>
      </x:c>
      <x:c r="AB653" s="14" t="str">
        <x:v>http://127.0.0.1:8788/fiche-232.html</x:v>
      </x:c>
      <x:c r="AC653" s="7" t="str">
        <x:v>Obtenir la version, la configuration, les modes, les mesures et les informations réglementaires.</x:v>
      </x:c>
      <x:c r="AD653" s="7"/>
      <x:c r="AE653" s="7" t="str"/>
    </x:row>
    <x:row r="654" ht="54" customHeight="1">
      <x:c r="A654" s="7" t="str">
        <x:v>Tourniquet / portillon</x:v>
      </x:c>
      <x:c r="B654" s="7" t="str">
        <x:v>À confirmer</x:v>
      </x:c>
      <x:c r="C654" s="7" t="str">
        <x:v>CONTROL ACCESS</x:v>
      </x:c>
      <x:c r="D654" s="7" t="str">
        <x:v>Solutions périmétrales · Piétons et exploitation</x:v>
      </x:c>
      <x:c r="E654" s="7" t="str">
        <x:v>Nature à préciser</x:v>
      </x:c>
      <x:c r="F654" s="7" t="str">
        <x:v>Périmètre à confirmer</x:v>
      </x:c>
      <x:c r="G654" s="7" t="str">
        <x:v>À vérifier</x:v>
      </x:c>
      <x:c r="H654" s="7" t="str"/>
      <x:c r="I654" s="7" t="str">
        <x:v>Mode, configuration et preuves énergétiques complètes non établis pour cette référence.</x:v>
      </x:c>
      <x:c r="J654" s="7" t="str"/>
      <x:c r="K654" s="15"/>
      <x:c r="L654" s="15" t="str"/>
      <x:c r="M654" s="15"/>
      <x:c r="N654" s="15"/>
      <x:c r="O654" s="15"/>
      <x:c r="P654" s="7" t="str"/>
      <x:c r="Q654" s="15"/>
      <x:c r="R654" s="7" t="str">
        <x:f>IF(AND(ISNUMBER(K654),ISNUMBER(Q654)),IF(K654&lt;=Q654,"Valeur ≤ seuil","Valeur &gt; seuil"),"")</x:f>
      </x:c>
      <x:c r="S654" s="15"/>
      <x:c r="T654" s="7" t="str">
        <x:f>IF(AND(ISNUMBER(K654),ISNUMBER(S654)),IF(K654&lt;=S654,"Valeur ≤ seuil","Valeur &gt; seuil"),"")</x:f>
      </x:c>
      <x:c r="U654" s="7"/>
      <x:c r="V654" s="7" t="str"/>
      <x:c r="W654" s="14" t="str"/>
      <x:c r="X654" s="7" t="str"/>
      <x:c r="Y654" s="13" t="d">
        <x:v>2026-10-25T12:00:00.000Z</x:v>
      </x:c>
      <x:c r="Z654" s="14" t="str"/>
      <x:c r="AA654" s="14" t="str">
        <x:v>http://127.0.0.1:8788/reference-18156eea88bb25.html</x:v>
      </x:c>
      <x:c r="AB654" s="14" t="str">
        <x:v>http://127.0.0.1:8788/fiche-232.html</x:v>
      </x:c>
      <x:c r="AC654" s="7" t="str">
        <x:v>Obtenir la version, la configuration, les modes, les mesures et les informations réglementaires.</x:v>
      </x:c>
      <x:c r="AD654" s="7"/>
      <x:c r="AE654" s="7" t="str"/>
    </x:row>
    <x:row r="655" ht="54" customHeight="1">
      <x:c r="A655" s="7" t="str">
        <x:v>PSEWB1201.5</x:v>
      </x:c>
      <x:c r="B655" s="7" t="str">
        <x:v>IZYX Systems</x:v>
      </x:c>
      <x:c r="C655" s="7" t="str">
        <x:v>IZYX</x:v>
      </x:c>
      <x:c r="D655" s="7" t="str">
        <x:v>Alimentations · Miniatures regroupées</x:v>
      </x:c>
      <x:c r="E655" s="7" t="str">
        <x:v>Alimentation ou convertisseur</x:v>
      </x:c>
      <x:c r="F655" s="7" t="str">
        <x:v>Composant à évaluer dans l’ensemble</x:v>
      </x:c>
      <x:c r="G655" s="7" t="str">
        <x:v>À vérifier</x:v>
      </x:c>
      <x:c r="H655" s="7" t="str"/>
      <x:c r="I655" s="7" t="str">
        <x:v>La fiche de ce composant ne documente pas les modes de la motorisation complète.</x:v>
      </x:c>
      <x:c r="J655" s="7" t="str"/>
      <x:c r="K655" s="15"/>
      <x:c r="L655" s="15" t="str"/>
      <x:c r="M655" s="15"/>
      <x:c r="N655" s="15"/>
      <x:c r="O655" s="15"/>
      <x:c r="P655" s="7" t="str"/>
      <x:c r="Q655" s="15"/>
      <x:c r="R655" s="7" t="str">
        <x:f>IF(AND(ISNUMBER(K655),ISNUMBER(Q655)),IF(K655&lt;=Q655,"Valeur ≤ seuil","Valeur &gt; seuil"),"")</x:f>
      </x:c>
      <x:c r="S655" s="15"/>
      <x:c r="T655" s="7" t="str">
        <x:f>IF(AND(ISNUMBER(K655),ISNUMBER(S655)),IF(K655&lt;=S655,"Valeur ≤ seuil","Valeur &gt; seuil"),"")</x:f>
      </x:c>
      <x:c r="U655" s="7"/>
      <x:c r="V655" s="7" t="str"/>
      <x:c r="W655" s="14" t="str"/>
      <x:c r="X655" s="7" t="str"/>
      <x:c r="Y655" s="13" t="d">
        <x:v>2026-10-25T12:00:00.000Z</x:v>
      </x:c>
      <x:c r="Z655" s="14" t="str">
        <x:v>https://www.izyx-systems.com/fr/3-produit</x:v>
      </x:c>
      <x:c r="AA655" s="14" t="str">
        <x:v>http://127.0.0.1:8788/reference-63125c92f0d3e0.html</x:v>
      </x:c>
      <x:c r="AB655" s="14" t="str">
        <x:v>http://127.0.0.1:8788/fiche-233.html</x:v>
      </x:c>
      <x:c r="AC655" s="7" t="str">
        <x:v>Obtenir la version, la configuration, les modes, les mesures et les informations réglementaires.</x:v>
      </x:c>
      <x:c r="AD655" s="7"/>
      <x:c r="AE655" s="7" t="str"/>
    </x:row>
    <x:row r="656" ht="54" customHeight="1">
      <x:c r="A656" s="7" t="str">
        <x:v>PSEWB1202</x:v>
      </x:c>
      <x:c r="B656" s="7" t="str">
        <x:v>IZYX Systems</x:v>
      </x:c>
      <x:c r="C656" s="7" t="str">
        <x:v>IZYX</x:v>
      </x:c>
      <x:c r="D656" s="7" t="str">
        <x:v>Alimentations · Miniatures regroupées</x:v>
      </x:c>
      <x:c r="E656" s="7" t="str">
        <x:v>Alimentation ou convertisseur</x:v>
      </x:c>
      <x:c r="F656" s="7" t="str">
        <x:v>Composant à évaluer dans l’ensemble</x:v>
      </x:c>
      <x:c r="G656" s="7" t="str">
        <x:v>À vérifier</x:v>
      </x:c>
      <x:c r="H656" s="7" t="str"/>
      <x:c r="I656" s="7" t="str">
        <x:v>La fiche de ce composant ne documente pas les modes de la motorisation complète.</x:v>
      </x:c>
      <x:c r="J656" s="7" t="str"/>
      <x:c r="K656" s="15"/>
      <x:c r="L656" s="15" t="str"/>
      <x:c r="M656" s="15"/>
      <x:c r="N656" s="15"/>
      <x:c r="O656" s="15"/>
      <x:c r="P656" s="7" t="str"/>
      <x:c r="Q656" s="15"/>
      <x:c r="R656" s="7" t="str">
        <x:f>IF(AND(ISNUMBER(K656),ISNUMBER(Q656)),IF(K656&lt;=Q656,"Valeur ≤ seuil","Valeur &gt; seuil"),"")</x:f>
      </x:c>
      <x:c r="S656" s="15"/>
      <x:c r="T656" s="7" t="str">
        <x:f>IF(AND(ISNUMBER(K656),ISNUMBER(S656)),IF(K656&lt;=S656,"Valeur ≤ seuil","Valeur &gt; seuil"),"")</x:f>
      </x:c>
      <x:c r="U656" s="7"/>
      <x:c r="V656" s="7" t="str"/>
      <x:c r="W656" s="14" t="str"/>
      <x:c r="X656" s="7" t="str"/>
      <x:c r="Y656" s="13" t="d">
        <x:v>2026-10-25T12:00:00.000Z</x:v>
      </x:c>
      <x:c r="Z656" s="14" t="str">
        <x:v>https://www.izyx-systems.com/fr/3-produit</x:v>
      </x:c>
      <x:c r="AA656" s="14" t="str">
        <x:v>http://127.0.0.1:8788/reference-7ec55918f1908e.html</x:v>
      </x:c>
      <x:c r="AB656" s="14" t="str">
        <x:v>http://127.0.0.1:8788/fiche-233.html</x:v>
      </x:c>
      <x:c r="AC656" s="7" t="str">
        <x:v>Obtenir la version, la configuration, les modes, les mesures et les informations réglementaires.</x:v>
      </x:c>
      <x:c r="AD656" s="7"/>
      <x:c r="AE656" s="7" t="str"/>
    </x:row>
    <x:row r="657" ht="54" customHeight="1">
      <x:c r="A657" s="7" t="str">
        <x:v>PSEWB240.75</x:v>
      </x:c>
      <x:c r="B657" s="7" t="str">
        <x:v>IZYX Systems</x:v>
      </x:c>
      <x:c r="C657" s="7" t="str">
        <x:v>IZYX</x:v>
      </x:c>
      <x:c r="D657" s="7" t="str">
        <x:v>Alimentations · Miniatures regroupées</x:v>
      </x:c>
      <x:c r="E657" s="7" t="str">
        <x:v>Alimentation ou convertisseur</x:v>
      </x:c>
      <x:c r="F657" s="7" t="str">
        <x:v>Composant à évaluer dans l’ensemble</x:v>
      </x:c>
      <x:c r="G657" s="7" t="str">
        <x:v>À vérifier</x:v>
      </x:c>
      <x:c r="H657" s="7" t="str"/>
      <x:c r="I657" s="7" t="str">
        <x:v>La fiche de ce composant ne documente pas les modes de la motorisation complète.</x:v>
      </x:c>
      <x:c r="J657" s="7" t="str"/>
      <x:c r="K657" s="15"/>
      <x:c r="L657" s="15" t="str"/>
      <x:c r="M657" s="15"/>
      <x:c r="N657" s="15"/>
      <x:c r="O657" s="15"/>
      <x:c r="P657" s="7" t="str"/>
      <x:c r="Q657" s="15"/>
      <x:c r="R657" s="7" t="str">
        <x:f>IF(AND(ISNUMBER(K657),ISNUMBER(Q657)),IF(K657&lt;=Q657,"Valeur ≤ seuil","Valeur &gt; seuil"),"")</x:f>
      </x:c>
      <x:c r="S657" s="15"/>
      <x:c r="T657" s="7" t="str">
        <x:f>IF(AND(ISNUMBER(K657),ISNUMBER(S657)),IF(K657&lt;=S657,"Valeur ≤ seuil","Valeur &gt; seuil"),"")</x:f>
      </x:c>
      <x:c r="U657" s="7"/>
      <x:c r="V657" s="7" t="str"/>
      <x:c r="W657" s="14" t="str"/>
      <x:c r="X657" s="7" t="str"/>
      <x:c r="Y657" s="13" t="d">
        <x:v>2026-10-25T12:00:00.000Z</x:v>
      </x:c>
      <x:c r="Z657" s="14" t="str">
        <x:v>https://www.izyx-systems.com/fr/3-produit</x:v>
      </x:c>
      <x:c r="AA657" s="14" t="str">
        <x:v>http://127.0.0.1:8788/reference-aa2ee496261bc3.html</x:v>
      </x:c>
      <x:c r="AB657" s="14" t="str">
        <x:v>http://127.0.0.1:8788/fiche-233.html</x:v>
      </x:c>
      <x:c r="AC657" s="7" t="str">
        <x:v>Obtenir la version, la configuration, les modes, les mesures et les informations réglementaires.</x:v>
      </x:c>
      <x:c r="AD657" s="7"/>
      <x:c r="AE657" s="7" t="str"/>
    </x:row>
    <x:row r="658" ht="54" customHeight="1">
      <x:c r="A658" s="7" t="str">
        <x:v>PSDX1201.5</x:v>
      </x:c>
      <x:c r="B658" s="7" t="str">
        <x:v>IZYX Systems</x:v>
      </x:c>
      <x:c r="C658" s="7" t="str">
        <x:v>IZYX</x:v>
      </x:c>
      <x:c r="D658" s="7" t="str">
        <x:v>Alimentations · Rail DIN 12 V</x:v>
      </x:c>
      <x:c r="E658" s="7" t="str">
        <x:v>Alimentation ou convertisseur</x:v>
      </x:c>
      <x:c r="F658" s="7" t="str">
        <x:v>Composant à évaluer dans l’ensemble</x:v>
      </x:c>
      <x:c r="G658" s="7" t="str">
        <x:v>À vérifier</x:v>
      </x:c>
      <x:c r="H658" s="7" t="str"/>
      <x:c r="I658" s="7" t="str">
        <x:v>La fiche de ce composant ne documente pas les modes de la motorisation complète.</x:v>
      </x:c>
      <x:c r="J658" s="7" t="str"/>
      <x:c r="K658" s="15"/>
      <x:c r="L658" s="15" t="str"/>
      <x:c r="M658" s="15"/>
      <x:c r="N658" s="15"/>
      <x:c r="O658" s="15"/>
      <x:c r="P658" s="7" t="str"/>
      <x:c r="Q658" s="15"/>
      <x:c r="R658" s="7" t="str">
        <x:f>IF(AND(ISNUMBER(K658),ISNUMBER(Q658)),IF(K658&lt;=Q658,"Valeur ≤ seuil","Valeur &gt; seuil"),"")</x:f>
      </x:c>
      <x:c r="S658" s="15"/>
      <x:c r="T658" s="7" t="str">
        <x:f>IF(AND(ISNUMBER(K658),ISNUMBER(S658)),IF(K658&lt;=S658,"Valeur ≤ seuil","Valeur &gt; seuil"),"")</x:f>
      </x:c>
      <x:c r="U658" s="7"/>
      <x:c r="V658" s="7" t="str"/>
      <x:c r="W658" s="14" t="str"/>
      <x:c r="X658" s="7" t="str"/>
      <x:c r="Y658" s="13" t="d">
        <x:v>2026-10-25T12:00:00.000Z</x:v>
      </x:c>
      <x:c r="Z658" s="14" t="str">
        <x:v>https://www.izyx-systems.com/fr/3-produit</x:v>
      </x:c>
      <x:c r="AA658" s="14" t="str">
        <x:v>http://127.0.0.1:8788/reference-2f0dda43b77b9a.html</x:v>
      </x:c>
      <x:c r="AB658" s="14" t="str">
        <x:v>http://127.0.0.1:8788/fiche-234.html</x:v>
      </x:c>
      <x:c r="AC658" s="7" t="str">
        <x:v>Obtenir la version, la configuration, les modes, les mesures et les informations réglementaires.</x:v>
      </x:c>
      <x:c r="AD658" s="7"/>
      <x:c r="AE658" s="7" t="str"/>
    </x:row>
    <x:row r="659" ht="54" customHeight="1">
      <x:c r="A659" s="7" t="str">
        <x:v>PSDX1203.5</x:v>
      </x:c>
      <x:c r="B659" s="7" t="str">
        <x:v>IZYX Systems</x:v>
      </x:c>
      <x:c r="C659" s="7" t="str">
        <x:v>IZYX</x:v>
      </x:c>
      <x:c r="D659" s="7" t="str">
        <x:v>Alimentations · Rail DIN 12 V</x:v>
      </x:c>
      <x:c r="E659" s="7" t="str">
        <x:v>Alimentation ou convertisseur</x:v>
      </x:c>
      <x:c r="F659" s="7" t="str">
        <x:v>Composant à évaluer dans l’ensemble</x:v>
      </x:c>
      <x:c r="G659" s="7" t="str">
        <x:v>À vérifier</x:v>
      </x:c>
      <x:c r="H659" s="7" t="str"/>
      <x:c r="I659" s="7" t="str">
        <x:v>La fiche de ce composant ne documente pas les modes de la motorisation complète.</x:v>
      </x:c>
      <x:c r="J659" s="7" t="str"/>
      <x:c r="K659" s="15"/>
      <x:c r="L659" s="15" t="str"/>
      <x:c r="M659" s="15"/>
      <x:c r="N659" s="15"/>
      <x:c r="O659" s="15"/>
      <x:c r="P659" s="7" t="str"/>
      <x:c r="Q659" s="15"/>
      <x:c r="R659" s="7" t="str">
        <x:f>IF(AND(ISNUMBER(K659),ISNUMBER(Q659)),IF(K659&lt;=Q659,"Valeur ≤ seuil","Valeur &gt; seuil"),"")</x:f>
      </x:c>
      <x:c r="S659" s="15"/>
      <x:c r="T659" s="7" t="str">
        <x:f>IF(AND(ISNUMBER(K659),ISNUMBER(S659)),IF(K659&lt;=S659,"Valeur ≤ seuil","Valeur &gt; seuil"),"")</x:f>
      </x:c>
      <x:c r="U659" s="7"/>
      <x:c r="V659" s="7" t="str"/>
      <x:c r="W659" s="14" t="str"/>
      <x:c r="X659" s="7" t="str"/>
      <x:c r="Y659" s="13" t="d">
        <x:v>2026-10-25T12:00:00.000Z</x:v>
      </x:c>
      <x:c r="Z659" s="14" t="str">
        <x:v>https://www.izyx-systems.com/fr/3-produit</x:v>
      </x:c>
      <x:c r="AA659" s="14" t="str">
        <x:v>http://127.0.0.1:8788/reference-69edbcf676600c.html</x:v>
      </x:c>
      <x:c r="AB659" s="14" t="str">
        <x:v>http://127.0.0.1:8788/fiche-234.html</x:v>
      </x:c>
      <x:c r="AC659" s="7" t="str">
        <x:v>Obtenir la version, la configuration, les modes, les mesures et les informations réglementaires.</x:v>
      </x:c>
      <x:c r="AD659" s="7"/>
      <x:c r="AE659" s="7" t="str"/>
    </x:row>
    <x:row r="660" ht="54" customHeight="1">
      <x:c r="A660" s="7" t="str">
        <x:v>PSDX1205HE</x:v>
      </x:c>
      <x:c r="B660" s="7" t="str">
        <x:v>IZYX Systems</x:v>
      </x:c>
      <x:c r="C660" s="7" t="str">
        <x:v>IZYX</x:v>
      </x:c>
      <x:c r="D660" s="7" t="str">
        <x:v>Alimentations · Rail DIN 12 V</x:v>
      </x:c>
      <x:c r="E660" s="7" t="str">
        <x:v>Alimentation ou convertisseur</x:v>
      </x:c>
      <x:c r="F660" s="7" t="str">
        <x:v>Composant à évaluer dans l’ensemble</x:v>
      </x:c>
      <x:c r="G660" s="7" t="str">
        <x:v>À vérifier</x:v>
      </x:c>
      <x:c r="H660" s="7" t="str"/>
      <x:c r="I660" s="7" t="str">
        <x:v>La fiche de ce composant ne documente pas les modes de la motorisation complète.</x:v>
      </x:c>
      <x:c r="J660" s="7" t="str"/>
      <x:c r="K660" s="15"/>
      <x:c r="L660" s="15" t="str"/>
      <x:c r="M660" s="15"/>
      <x:c r="N660" s="15"/>
      <x:c r="O660" s="15"/>
      <x:c r="P660" s="7" t="str"/>
      <x:c r="Q660" s="15"/>
      <x:c r="R660" s="7" t="str">
        <x:f>IF(AND(ISNUMBER(K660),ISNUMBER(Q660)),IF(K660&lt;=Q660,"Valeur ≤ seuil","Valeur &gt; seuil"),"")</x:f>
      </x:c>
      <x:c r="S660" s="15"/>
      <x:c r="T660" s="7" t="str">
        <x:f>IF(AND(ISNUMBER(K660),ISNUMBER(S660)),IF(K660&lt;=S660,"Valeur ≤ seuil","Valeur &gt; seuil"),"")</x:f>
      </x:c>
      <x:c r="U660" s="7"/>
      <x:c r="V660" s="7" t="str"/>
      <x:c r="W660" s="14" t="str"/>
      <x:c r="X660" s="7" t="str"/>
      <x:c r="Y660" s="13" t="d">
        <x:v>2026-10-25T12:00:00.000Z</x:v>
      </x:c>
      <x:c r="Z660" s="14" t="str">
        <x:v>https://www.izyx-systems.com/fr/3-produit</x:v>
      </x:c>
      <x:c r="AA660" s="14" t="str">
        <x:v>http://127.0.0.1:8788/reference-68339ef4b241ef.html</x:v>
      </x:c>
      <x:c r="AB660" s="14" t="str">
        <x:v>http://127.0.0.1:8788/fiche-234.html</x:v>
      </x:c>
      <x:c r="AC660" s="7" t="str">
        <x:v>Obtenir la version, la configuration, les modes, les mesures et les informations réglementaires.</x:v>
      </x:c>
      <x:c r="AD660" s="7"/>
      <x:c r="AE660" s="7" t="str"/>
    </x:row>
    <x:row r="661" ht="54" customHeight="1">
      <x:c r="A661" s="7" t="str">
        <x:v>RSX1205C</x:v>
      </x:c>
      <x:c r="B661" s="7" t="str">
        <x:v>IZYX Systems</x:v>
      </x:c>
      <x:c r="C661" s="7" t="str">
        <x:v>IZYX</x:v>
      </x:c>
      <x:c r="D661" s="7" t="str">
        <x:v>Alimentations secourues · Coffrets RSX</x:v>
      </x:c>
      <x:c r="E661" s="7" t="str">
        <x:v>Alimentation ou convertisseur</x:v>
      </x:c>
      <x:c r="F661" s="7" t="str">
        <x:v>Composant à évaluer dans l’ensemble</x:v>
      </x:c>
      <x:c r="G661" s="7" t="str">
        <x:v>À vérifier</x:v>
      </x:c>
      <x:c r="H661" s="7" t="str"/>
      <x:c r="I661" s="7" t="str">
        <x:v>La fiche de ce composant ne documente pas les modes de la motorisation complète.</x:v>
      </x:c>
      <x:c r="J661" s="7" t="str"/>
      <x:c r="K661" s="15"/>
      <x:c r="L661" s="15" t="str"/>
      <x:c r="M661" s="15"/>
      <x:c r="N661" s="15"/>
      <x:c r="O661" s="15"/>
      <x:c r="P661" s="7" t="str"/>
      <x:c r="Q661" s="15"/>
      <x:c r="R661" s="7" t="str">
        <x:f>IF(AND(ISNUMBER(K661),ISNUMBER(Q661)),IF(K661&lt;=Q661,"Valeur ≤ seuil","Valeur &gt; seuil"),"")</x:f>
      </x:c>
      <x:c r="S661" s="15"/>
      <x:c r="T661" s="7" t="str">
        <x:f>IF(AND(ISNUMBER(K661),ISNUMBER(S661)),IF(K661&lt;=S661,"Valeur ≤ seuil","Valeur &gt; seuil"),"")</x:f>
      </x:c>
      <x:c r="U661" s="7"/>
      <x:c r="V661" s="7" t="str"/>
      <x:c r="W661" s="14" t="str"/>
      <x:c r="X661" s="7" t="str"/>
      <x:c r="Y661" s="13" t="d">
        <x:v>2026-10-25T12:00:00.000Z</x:v>
      </x:c>
      <x:c r="Z661" s="14" t="str">
        <x:v>https://www.izyx-systems.com/fr/3-produit</x:v>
      </x:c>
      <x:c r="AA661" s="14" t="str">
        <x:v>http://127.0.0.1:8788/reference-dd6f36059fd995.html</x:v>
      </x:c>
      <x:c r="AB661" s="14" t="str">
        <x:v>http://127.0.0.1:8788/fiche-235.html</x:v>
      </x:c>
      <x:c r="AC661" s="7" t="str">
        <x:v>Obtenir la version, la configuration, les modes, les mesures et les informations réglementaires.</x:v>
      </x:c>
      <x:c r="AD661" s="7"/>
      <x:c r="AE661" s="7" t="str"/>
    </x:row>
    <x:row r="662" ht="54" customHeight="1">
      <x:c r="A662" s="7" t="str">
        <x:v>RSX2401.5C</x:v>
      </x:c>
      <x:c r="B662" s="7" t="str">
        <x:v>IZYX Systems</x:v>
      </x:c>
      <x:c r="C662" s="7" t="str">
        <x:v>IZYX</x:v>
      </x:c>
      <x:c r="D662" s="7" t="str">
        <x:v>Alimentations secourues · Coffrets RSX</x:v>
      </x:c>
      <x:c r="E662" s="7" t="str">
        <x:v>Alimentation ou convertisseur</x:v>
      </x:c>
      <x:c r="F662" s="7" t="str">
        <x:v>Composant à évaluer dans l’ensemble</x:v>
      </x:c>
      <x:c r="G662" s="7" t="str">
        <x:v>À vérifier</x:v>
      </x:c>
      <x:c r="H662" s="7" t="str"/>
      <x:c r="I662" s="7" t="str">
        <x:v>La fiche de ce composant ne documente pas les modes de la motorisation complète.</x:v>
      </x:c>
      <x:c r="J662" s="7" t="str"/>
      <x:c r="K662" s="15"/>
      <x:c r="L662" s="15" t="str"/>
      <x:c r="M662" s="15"/>
      <x:c r="N662" s="15"/>
      <x:c r="O662" s="15"/>
      <x:c r="P662" s="7" t="str"/>
      <x:c r="Q662" s="15"/>
      <x:c r="R662" s="7" t="str">
        <x:f>IF(AND(ISNUMBER(K662),ISNUMBER(Q662)),IF(K662&lt;=Q662,"Valeur ≤ seuil","Valeur &gt; seuil"),"")</x:f>
      </x:c>
      <x:c r="S662" s="15"/>
      <x:c r="T662" s="7" t="str">
        <x:f>IF(AND(ISNUMBER(K662),ISNUMBER(S662)),IF(K662&lt;=S662,"Valeur ≤ seuil","Valeur &gt; seuil"),"")</x:f>
      </x:c>
      <x:c r="U662" s="7"/>
      <x:c r="V662" s="7" t="str"/>
      <x:c r="W662" s="14" t="str"/>
      <x:c r="X662" s="7" t="str"/>
      <x:c r="Y662" s="13" t="d">
        <x:v>2026-10-25T12:00:00.000Z</x:v>
      </x:c>
      <x:c r="Z662" s="14" t="str">
        <x:v>https://www.izyx-systems.com/fr/3-produit</x:v>
      </x:c>
      <x:c r="AA662" s="14" t="str">
        <x:v>http://127.0.0.1:8788/reference-179e588c8453b8.html</x:v>
      </x:c>
      <x:c r="AB662" s="14" t="str">
        <x:v>http://127.0.0.1:8788/fiche-235.html</x:v>
      </x:c>
      <x:c r="AC662" s="7" t="str">
        <x:v>Obtenir la version, la configuration, les modes, les mesures et les informations réglementaires.</x:v>
      </x:c>
      <x:c r="AD662" s="7"/>
      <x:c r="AE662" s="7" t="str"/>
    </x:row>
    <x:row r="663" ht="54" customHeight="1">
      <x:c r="A663" s="7" t="str">
        <x:v>RSX2402.5C</x:v>
      </x:c>
      <x:c r="B663" s="7" t="str">
        <x:v>IZYX Systems</x:v>
      </x:c>
      <x:c r="C663" s="7" t="str">
        <x:v>IZYX</x:v>
      </x:c>
      <x:c r="D663" s="7" t="str">
        <x:v>Alimentations secourues · Coffrets RSX</x:v>
      </x:c>
      <x:c r="E663" s="7" t="str">
        <x:v>Alimentation ou convertisseur</x:v>
      </x:c>
      <x:c r="F663" s="7" t="str">
        <x:v>Composant à évaluer dans l’ensemble</x:v>
      </x:c>
      <x:c r="G663" s="7" t="str">
        <x:v>À vérifier</x:v>
      </x:c>
      <x:c r="H663" s="7" t="str"/>
      <x:c r="I663" s="7" t="str">
        <x:v>La fiche de ce composant ne documente pas les modes de la motorisation complète.</x:v>
      </x:c>
      <x:c r="J663" s="7" t="str"/>
      <x:c r="K663" s="15"/>
      <x:c r="L663" s="15" t="str"/>
      <x:c r="M663" s="15"/>
      <x:c r="N663" s="15"/>
      <x:c r="O663" s="15"/>
      <x:c r="P663" s="7" t="str"/>
      <x:c r="Q663" s="15"/>
      <x:c r="R663" s="7" t="str">
        <x:f>IF(AND(ISNUMBER(K663),ISNUMBER(Q663)),IF(K663&lt;=Q663,"Valeur ≤ seuil","Valeur &gt; seuil"),"")</x:f>
      </x:c>
      <x:c r="S663" s="15"/>
      <x:c r="T663" s="7" t="str">
        <x:f>IF(AND(ISNUMBER(K663),ISNUMBER(S663)),IF(K663&lt;=S663,"Valeur ≤ seuil","Valeur &gt; seuil"),"")</x:f>
      </x:c>
      <x:c r="U663" s="7"/>
      <x:c r="V663" s="7" t="str"/>
      <x:c r="W663" s="14" t="str"/>
      <x:c r="X663" s="7" t="str"/>
      <x:c r="Y663" s="13" t="d">
        <x:v>2026-10-25T12:00:00.000Z</x:v>
      </x:c>
      <x:c r="Z663" s="14" t="str">
        <x:v>https://www.izyx-systems.com/fr/3-produit</x:v>
      </x:c>
      <x:c r="AA663" s="14" t="str">
        <x:v>http://127.0.0.1:8788/reference-a940e30012e7d4.html</x:v>
      </x:c>
      <x:c r="AB663" s="14" t="str">
        <x:v>http://127.0.0.1:8788/fiche-235.html</x:v>
      </x:c>
      <x:c r="AC663" s="7" t="str">
        <x:v>Obtenir la version, la configuration, les modes, les mesures et les informations réglementaires.</x:v>
      </x:c>
      <x:c r="AD663" s="7"/>
      <x:c r="AE663" s="7" t="str"/>
    </x:row>
    <x:row r="664" ht="54" customHeight="1">
      <x:c r="A664" s="7" t="str">
        <x:v>RSX2405C</x:v>
      </x:c>
      <x:c r="B664" s="7" t="str">
        <x:v>IZYX Systems</x:v>
      </x:c>
      <x:c r="C664" s="7" t="str">
        <x:v>IZYX</x:v>
      </x:c>
      <x:c r="D664" s="7" t="str">
        <x:v>Alimentations secourues · Coffrets RSX</x:v>
      </x:c>
      <x:c r="E664" s="7" t="str">
        <x:v>Alimentation ou convertisseur</x:v>
      </x:c>
      <x:c r="F664" s="7" t="str">
        <x:v>Composant à évaluer dans l’ensemble</x:v>
      </x:c>
      <x:c r="G664" s="7" t="str">
        <x:v>À vérifier</x:v>
      </x:c>
      <x:c r="H664" s="7" t="str"/>
      <x:c r="I664" s="7" t="str">
        <x:v>La fiche de ce composant ne documente pas les modes de la motorisation complète.</x:v>
      </x:c>
      <x:c r="J664" s="7" t="str"/>
      <x:c r="K664" s="15"/>
      <x:c r="L664" s="15" t="str"/>
      <x:c r="M664" s="15"/>
      <x:c r="N664" s="15"/>
      <x:c r="O664" s="15"/>
      <x:c r="P664" s="7" t="str"/>
      <x:c r="Q664" s="15"/>
      <x:c r="R664" s="7" t="str">
        <x:f>IF(AND(ISNUMBER(K664),ISNUMBER(Q664)),IF(K664&lt;=Q664,"Valeur ≤ seuil","Valeur &gt; seuil"),"")</x:f>
      </x:c>
      <x:c r="S664" s="15"/>
      <x:c r="T664" s="7" t="str">
        <x:f>IF(AND(ISNUMBER(K664),ISNUMBER(S664)),IF(K664&lt;=S664,"Valeur ≤ seuil","Valeur &gt; seuil"),"")</x:f>
      </x:c>
      <x:c r="U664" s="7"/>
      <x:c r="V664" s="7" t="str"/>
      <x:c r="W664" s="14" t="str"/>
      <x:c r="X664" s="7" t="str"/>
      <x:c r="Y664" s="13" t="d">
        <x:v>2026-10-25T12:00:00.000Z</x:v>
      </x:c>
      <x:c r="Z664" s="14" t="str">
        <x:v>https://www.izyx-systems.com/fr/3-produit</x:v>
      </x:c>
      <x:c r="AA664" s="14" t="str">
        <x:v>http://127.0.0.1:8788/reference-bdcbca89d22186.html</x:v>
      </x:c>
      <x:c r="AB664" s="14" t="str">
        <x:v>http://127.0.0.1:8788/fiche-235.html</x:v>
      </x:c>
      <x:c r="AC664" s="7" t="str">
        <x:v>Obtenir la version, la configuration, les modes, les mesures et les informations réglementaires.</x:v>
      </x:c>
      <x:c r="AD664" s="7"/>
      <x:c r="AE664" s="7" t="str"/>
    </x:row>
    <x:row r="665" ht="54" customHeight="1">
      <x:c r="A665" s="7" t="str">
        <x:v>RSXV12034 / RSXV12054</x:v>
      </x:c>
      <x:c r="B665" s="7" t="str">
        <x:v>IZYX Systems</x:v>
      </x:c>
      <x:c r="C665" s="7" t="str">
        <x:v>IZYX</x:v>
      </x:c>
      <x:c r="D665" s="7" t="str">
        <x:v>Alimentations multivoies · Distribution 12 V</x:v>
      </x:c>
      <x:c r="E665" s="7" t="str">
        <x:v>Alimentation ou convertisseur</x:v>
      </x:c>
      <x:c r="F665" s="7" t="str">
        <x:v>Composant à évaluer dans l’ensemble</x:v>
      </x:c>
      <x:c r="G665" s="7" t="str">
        <x:v>À vérifier</x:v>
      </x:c>
      <x:c r="H665" s="7" t="str"/>
      <x:c r="I665" s="7" t="str">
        <x:v>La fiche de ce composant ne documente pas les modes de la motorisation complète.</x:v>
      </x:c>
      <x:c r="J665" s="7" t="str"/>
      <x:c r="K665" s="15"/>
      <x:c r="L665" s="15" t="str"/>
      <x:c r="M665" s="15"/>
      <x:c r="N665" s="15"/>
      <x:c r="O665" s="15"/>
      <x:c r="P665" s="7" t="str"/>
      <x:c r="Q665" s="15"/>
      <x:c r="R665" s="7" t="str">
        <x:f>IF(AND(ISNUMBER(K665),ISNUMBER(Q665)),IF(K665&lt;=Q665,"Valeur ≤ seuil","Valeur &gt; seuil"),"")</x:f>
      </x:c>
      <x:c r="S665" s="15"/>
      <x:c r="T665" s="7" t="str">
        <x:f>IF(AND(ISNUMBER(K665),ISNUMBER(S665)),IF(K665&lt;=S665,"Valeur ≤ seuil","Valeur &gt; seuil"),"")</x:f>
      </x:c>
      <x:c r="U665" s="7"/>
      <x:c r="V665" s="7" t="str"/>
      <x:c r="W665" s="14" t="str"/>
      <x:c r="X665" s="7" t="str"/>
      <x:c r="Y665" s="13" t="d">
        <x:v>2026-10-25T12:00:00.000Z</x:v>
      </x:c>
      <x:c r="Z665" s="14" t="str">
        <x:v>https://www.izyx-systems.com/fr/3-produit</x:v>
      </x:c>
      <x:c r="AA665" s="14" t="str">
        <x:v>http://127.0.0.1:8788/reference-d4bc48ccc2d011.html</x:v>
      </x:c>
      <x:c r="AB665" s="14" t="str">
        <x:v>http://127.0.0.1:8788/fiche-236.html</x:v>
      </x:c>
      <x:c r="AC665" s="7" t="str">
        <x:v>Obtenir la version, la configuration, les modes, les mesures et les informations réglementaires.</x:v>
      </x:c>
      <x:c r="AD665" s="7"/>
      <x:c r="AE665" s="7" t="str"/>
    </x:row>
    <x:row r="666" ht="54" customHeight="1">
      <x:c r="A666" s="7" t="str">
        <x:v>RSXV12058</x:v>
      </x:c>
      <x:c r="B666" s="7" t="str">
        <x:v>IZYX Systems</x:v>
      </x:c>
      <x:c r="C666" s="7" t="str">
        <x:v>IZYX</x:v>
      </x:c>
      <x:c r="D666" s="7" t="str">
        <x:v>Alimentations multivoies · Distribution 12 V</x:v>
      </x:c>
      <x:c r="E666" s="7" t="str">
        <x:v>Alimentation ou convertisseur</x:v>
      </x:c>
      <x:c r="F666" s="7" t="str">
        <x:v>Composant à évaluer dans l’ensemble</x:v>
      </x:c>
      <x:c r="G666" s="7" t="str">
        <x:v>À vérifier</x:v>
      </x:c>
      <x:c r="H666" s="7" t="str"/>
      <x:c r="I666" s="7" t="str">
        <x:v>La fiche de ce composant ne documente pas les modes de la motorisation complète.</x:v>
      </x:c>
      <x:c r="J666" s="7" t="str"/>
      <x:c r="K666" s="15"/>
      <x:c r="L666" s="15" t="str"/>
      <x:c r="M666" s="15"/>
      <x:c r="N666" s="15"/>
      <x:c r="O666" s="15"/>
      <x:c r="P666" s="7" t="str"/>
      <x:c r="Q666" s="15"/>
      <x:c r="R666" s="7" t="str">
        <x:f>IF(AND(ISNUMBER(K666),ISNUMBER(Q666)),IF(K666&lt;=Q666,"Valeur ≤ seuil","Valeur &gt; seuil"),"")</x:f>
      </x:c>
      <x:c r="S666" s="15"/>
      <x:c r="T666" s="7" t="str">
        <x:f>IF(AND(ISNUMBER(K666),ISNUMBER(S666)),IF(K666&lt;=S666,"Valeur ≤ seuil","Valeur &gt; seuil"),"")</x:f>
      </x:c>
      <x:c r="U666" s="7"/>
      <x:c r="V666" s="7" t="str"/>
      <x:c r="W666" s="14" t="str"/>
      <x:c r="X666" s="7" t="str"/>
      <x:c r="Y666" s="13" t="d">
        <x:v>2026-10-25T12:00:00.000Z</x:v>
      </x:c>
      <x:c r="Z666" s="14" t="str">
        <x:v>https://www.izyx-systems.com/fr/3-produit</x:v>
      </x:c>
      <x:c r="AA666" s="14" t="str">
        <x:v>http://127.0.0.1:8788/reference-7978c0431d23c6.html</x:v>
      </x:c>
      <x:c r="AB666" s="14" t="str">
        <x:v>http://127.0.0.1:8788/fiche-236.html</x:v>
      </x:c>
      <x:c r="AC666" s="7" t="str">
        <x:v>Obtenir la version, la configuration, les modes, les mesures et les informations réglementaires.</x:v>
      </x:c>
      <x:c r="AD666" s="7"/>
      <x:c r="AE666" s="7" t="str"/>
    </x:row>
    <x:row r="667" ht="54" customHeight="1">
      <x:c r="A667" s="7" t="str">
        <x:v>RSXV12084 / RSXV12088</x:v>
      </x:c>
      <x:c r="B667" s="7" t="str">
        <x:v>IZYX Systems</x:v>
      </x:c>
      <x:c r="C667" s="7" t="str">
        <x:v>IZYX</x:v>
      </x:c>
      <x:c r="D667" s="7" t="str">
        <x:v>Alimentations multivoies · Distribution 12 V</x:v>
      </x:c>
      <x:c r="E667" s="7" t="str">
        <x:v>Alimentation ou convertisseur</x:v>
      </x:c>
      <x:c r="F667" s="7" t="str">
        <x:v>Composant à évaluer dans l’ensemble</x:v>
      </x:c>
      <x:c r="G667" s="7" t="str">
        <x:v>À vérifier</x:v>
      </x:c>
      <x:c r="H667" s="7" t="str"/>
      <x:c r="I667" s="7" t="str">
        <x:v>La fiche de ce composant ne documente pas les modes de la motorisation complète.</x:v>
      </x:c>
      <x:c r="J667" s="7" t="str"/>
      <x:c r="K667" s="15"/>
      <x:c r="L667" s="15" t="str"/>
      <x:c r="M667" s="15"/>
      <x:c r="N667" s="15"/>
      <x:c r="O667" s="15"/>
      <x:c r="P667" s="7" t="str"/>
      <x:c r="Q667" s="15"/>
      <x:c r="R667" s="7" t="str">
        <x:f>IF(AND(ISNUMBER(K667),ISNUMBER(Q667)),IF(K667&lt;=Q667,"Valeur ≤ seuil","Valeur &gt; seuil"),"")</x:f>
      </x:c>
      <x:c r="S667" s="15"/>
      <x:c r="T667" s="7" t="str">
        <x:f>IF(AND(ISNUMBER(K667),ISNUMBER(S667)),IF(K667&lt;=S667,"Valeur ≤ seuil","Valeur &gt; seuil"),"")</x:f>
      </x:c>
      <x:c r="U667" s="7"/>
      <x:c r="V667" s="7" t="str"/>
      <x:c r="W667" s="14" t="str"/>
      <x:c r="X667" s="7" t="str"/>
      <x:c r="Y667" s="13" t="d">
        <x:v>2026-10-25T12:00:00.000Z</x:v>
      </x:c>
      <x:c r="Z667" s="14" t="str">
        <x:v>https://www.izyx-systems.com/fr/3-produit</x:v>
      </x:c>
      <x:c r="AA667" s="14" t="str">
        <x:v>http://127.0.0.1:8788/reference-53ce43b3a87d91.html</x:v>
      </x:c>
      <x:c r="AB667" s="14" t="str">
        <x:v>http://127.0.0.1:8788/fiche-236.html</x:v>
      </x:c>
      <x:c r="AC667" s="7" t="str">
        <x:v>Obtenir la version, la configuration, les modes, les mesures et les informations réglementaires.</x:v>
      </x:c>
      <x:c r="AD667" s="7"/>
      <x:c r="AE667" s="7" t="str"/>
    </x:row>
    <x:row r="668" ht="54" customHeight="1">
      <x:c r="A668" s="7" t="str">
        <x:v>RSXV12108C</x:v>
      </x:c>
      <x:c r="B668" s="7" t="str">
        <x:v>IZYX Systems</x:v>
      </x:c>
      <x:c r="C668" s="7" t="str">
        <x:v>IZYX</x:v>
      </x:c>
      <x:c r="D668" s="7" t="str">
        <x:v>Alimentations multivoies · Distribution 12 V</x:v>
      </x:c>
      <x:c r="E668" s="7" t="str">
        <x:v>Alimentation ou convertisseur</x:v>
      </x:c>
      <x:c r="F668" s="7" t="str">
        <x:v>Composant à évaluer dans l’ensemble</x:v>
      </x:c>
      <x:c r="G668" s="7" t="str">
        <x:v>À vérifier</x:v>
      </x:c>
      <x:c r="H668" s="7" t="str"/>
      <x:c r="I668" s="7" t="str">
        <x:v>La fiche de ce composant ne documente pas les modes de la motorisation complète.</x:v>
      </x:c>
      <x:c r="J668" s="7" t="str"/>
      <x:c r="K668" s="15"/>
      <x:c r="L668" s="15" t="str"/>
      <x:c r="M668" s="15"/>
      <x:c r="N668" s="15"/>
      <x:c r="O668" s="15"/>
      <x:c r="P668" s="7" t="str"/>
      <x:c r="Q668" s="15"/>
      <x:c r="R668" s="7" t="str">
        <x:f>IF(AND(ISNUMBER(K668),ISNUMBER(Q668)),IF(K668&lt;=Q668,"Valeur ≤ seuil","Valeur &gt; seuil"),"")</x:f>
      </x:c>
      <x:c r="S668" s="15"/>
      <x:c r="T668" s="7" t="str">
        <x:f>IF(AND(ISNUMBER(K668),ISNUMBER(S668)),IF(K668&lt;=S668,"Valeur ≤ seuil","Valeur &gt; seuil"),"")</x:f>
      </x:c>
      <x:c r="U668" s="7"/>
      <x:c r="V668" s="7" t="str"/>
      <x:c r="W668" s="14" t="str"/>
      <x:c r="X668" s="7" t="str"/>
      <x:c r="Y668" s="13" t="d">
        <x:v>2026-10-25T12:00:00.000Z</x:v>
      </x:c>
      <x:c r="Z668" s="14" t="str">
        <x:v>https://www.izyx-systems.com/fr/3-produit</x:v>
      </x:c>
      <x:c r="AA668" s="14" t="str">
        <x:v>http://127.0.0.1:8788/reference-159505e2e28c7a.html</x:v>
      </x:c>
      <x:c r="AB668" s="14" t="str">
        <x:v>http://127.0.0.1:8788/fiche-236.html</x:v>
      </x:c>
      <x:c r="AC668" s="7" t="str">
        <x:v>Obtenir la version, la configuration, les modes, les mesures et les informations réglementaires.</x:v>
      </x:c>
      <x:c r="AD668" s="7"/>
      <x:c r="AE668" s="7" t="str"/>
    </x:row>
    <x:row r="669" ht="54" customHeight="1">
      <x:c r="A669" s="7" t="str">
        <x:v>IRS19</x:v>
      </x:c>
      <x:c r="B669" s="7" t="str">
        <x:v>IZYX Systems</x:v>
      </x:c>
      <x:c r="C669" s="7" t="str">
        <x:v>IZYX</x:v>
      </x:c>
      <x:c r="D669" s="7" t="str">
        <x:v>Capteurs IR · Diamètre 19 mm</x:v>
      </x:c>
      <x:c r="E669" s="7" t="str">
        <x:v>Composant électronique ou sensible</x:v>
      </x:c>
      <x:c r="F669" s="7" t="str">
        <x:v>Composant à évaluer dans l’ensemble</x:v>
      </x:c>
      <x:c r="G669" s="7" t="str">
        <x:v>À vérifier</x:v>
      </x:c>
      <x:c r="H669" s="7" t="str"/>
      <x:c r="I669" s="7" t="str">
        <x:v>La fiche de ce composant ne documente pas les modes de la motorisation complète.</x:v>
      </x:c>
      <x:c r="J669" s="7" t="str"/>
      <x:c r="K669" s="15"/>
      <x:c r="L669" s="15" t="str"/>
      <x:c r="M669" s="15"/>
      <x:c r="N669" s="15"/>
      <x:c r="O669" s="15"/>
      <x:c r="P669" s="7" t="str"/>
      <x:c r="Q669" s="15"/>
      <x:c r="R669" s="7" t="str">
        <x:f>IF(AND(ISNUMBER(K669),ISNUMBER(Q669)),IF(K669&lt;=Q669,"Valeur ≤ seuil","Valeur &gt; seuil"),"")</x:f>
      </x:c>
      <x:c r="S669" s="15"/>
      <x:c r="T669" s="7" t="str">
        <x:f>IF(AND(ISNUMBER(K669),ISNUMBER(S669)),IF(K669&lt;=S669,"Valeur ≤ seuil","Valeur &gt; seuil"),"")</x:f>
      </x:c>
      <x:c r="U669" s="7"/>
      <x:c r="V669" s="7" t="str"/>
      <x:c r="W669" s="14" t="str"/>
      <x:c r="X669" s="7" t="str"/>
      <x:c r="Y669" s="13" t="d">
        <x:v>2026-10-25T12:00:00.000Z</x:v>
      </x:c>
      <x:c r="Z669" s="14" t="str">
        <x:v>https://www.izyx-systems.com/fr/3-produit</x:v>
      </x:c>
      <x:c r="AA669" s="14" t="str">
        <x:v>http://127.0.0.1:8788/reference-da4cda0eaab289.html</x:v>
      </x:c>
      <x:c r="AB669" s="14" t="str">
        <x:v>http://127.0.0.1:8788/fiche-237.html</x:v>
      </x:c>
      <x:c r="AC669" s="7" t="str">
        <x:v>Obtenir la version, la configuration, les modes, les mesures et les informations réglementaires.</x:v>
      </x:c>
      <x:c r="AD669" s="7"/>
      <x:c r="AE669" s="7" t="str"/>
    </x:row>
    <x:row r="670" ht="54" customHeight="1">
      <x:c r="A670" s="7" t="str">
        <x:v>IRS19 + plaque SSP</x:v>
      </x:c>
      <x:c r="B670" s="7" t="str">
        <x:v>IZYX Systems</x:v>
      </x:c>
      <x:c r="C670" s="7" t="str">
        <x:v>IZYX</x:v>
      </x:c>
      <x:c r="D670" s="7" t="str">
        <x:v>Capteurs IR · Diamètre 19 mm</x:v>
      </x:c>
      <x:c r="E670" s="7" t="str">
        <x:v>Composant électronique ou sensible</x:v>
      </x:c>
      <x:c r="F670" s="7" t="str">
        <x:v>Composant à évaluer dans l’ensemble</x:v>
      </x:c>
      <x:c r="G670" s="7" t="str">
        <x:v>À vérifier</x:v>
      </x:c>
      <x:c r="H670" s="7" t="str"/>
      <x:c r="I670" s="7" t="str">
        <x:v>La fiche de ce composant ne documente pas les modes de la motorisation complète.</x:v>
      </x:c>
      <x:c r="J670" s="7" t="str"/>
      <x:c r="K670" s="15"/>
      <x:c r="L670" s="15" t="str"/>
      <x:c r="M670" s="15"/>
      <x:c r="N670" s="15"/>
      <x:c r="O670" s="15"/>
      <x:c r="P670" s="7" t="str"/>
      <x:c r="Q670" s="15"/>
      <x:c r="R670" s="7" t="str">
        <x:f>IF(AND(ISNUMBER(K670),ISNUMBER(Q670)),IF(K670&lt;=Q670,"Valeur ≤ seuil","Valeur &gt; seuil"),"")</x:f>
      </x:c>
      <x:c r="S670" s="15"/>
      <x:c r="T670" s="7" t="str">
        <x:f>IF(AND(ISNUMBER(K670),ISNUMBER(S670)),IF(K670&lt;=S670,"Valeur ≤ seuil","Valeur &gt; seuil"),"")</x:f>
      </x:c>
      <x:c r="U670" s="7"/>
      <x:c r="V670" s="7" t="str"/>
      <x:c r="W670" s="14" t="str"/>
      <x:c r="X670" s="7" t="str"/>
      <x:c r="Y670" s="13" t="d">
        <x:v>2026-10-25T12:00:00.000Z</x:v>
      </x:c>
      <x:c r="Z670" s="14" t="str">
        <x:v>https://www.izyx-systems.com/fr/3-produit</x:v>
      </x:c>
      <x:c r="AA670" s="14" t="str">
        <x:v>http://127.0.0.1:8788/reference-b4a874df6466ff.html</x:v>
      </x:c>
      <x:c r="AB670" s="14" t="str">
        <x:v>http://127.0.0.1:8788/fiche-237.html</x:v>
      </x:c>
      <x:c r="AC670" s="7" t="str">
        <x:v>Obtenir la version, la configuration, les modes, les mesures et les informations réglementaires.</x:v>
      </x:c>
      <x:c r="AD670" s="7"/>
      <x:c r="AE670" s="7" t="str"/>
    </x:row>
    <x:row r="671" ht="54" customHeight="1">
      <x:c r="A671" s="7" t="str">
        <x:v>IRS19BP201</x:v>
      </x:c>
      <x:c r="B671" s="7" t="str">
        <x:v>IZYX Systems</x:v>
      </x:c>
      <x:c r="C671" s="7" t="str">
        <x:v>IZYX</x:v>
      </x:c>
      <x:c r="D671" s="7" t="str">
        <x:v>Capteurs IR · Diamètre 19 mm</x:v>
      </x:c>
      <x:c r="E671" s="7" t="str">
        <x:v>Composant électronique ou sensible</x:v>
      </x:c>
      <x:c r="F671" s="7" t="str">
        <x:v>Composant à évaluer dans l’ensemble</x:v>
      </x:c>
      <x:c r="G671" s="7" t="str">
        <x:v>À vérifier</x:v>
      </x:c>
      <x:c r="H671" s="7" t="str"/>
      <x:c r="I671" s="7" t="str">
        <x:v>La fiche de ce composant ne documente pas les modes de la motorisation complète.</x:v>
      </x:c>
      <x:c r="J671" s="7" t="str"/>
      <x:c r="K671" s="15"/>
      <x:c r="L671" s="15" t="str"/>
      <x:c r="M671" s="15"/>
      <x:c r="N671" s="15"/>
      <x:c r="O671" s="15"/>
      <x:c r="P671" s="7" t="str"/>
      <x:c r="Q671" s="15"/>
      <x:c r="R671" s="7" t="str">
        <x:f>IF(AND(ISNUMBER(K671),ISNUMBER(Q671)),IF(K671&lt;=Q671,"Valeur ≤ seuil","Valeur &gt; seuil"),"")</x:f>
      </x:c>
      <x:c r="S671" s="15"/>
      <x:c r="T671" s="7" t="str">
        <x:f>IF(AND(ISNUMBER(K671),ISNUMBER(S671)),IF(K671&lt;=S671,"Valeur ≤ seuil","Valeur &gt; seuil"),"")</x:f>
      </x:c>
      <x:c r="U671" s="7"/>
      <x:c r="V671" s="7" t="str"/>
      <x:c r="W671" s="14" t="str"/>
      <x:c r="X671" s="7" t="str"/>
      <x:c r="Y671" s="13" t="d">
        <x:v>2026-10-25T12:00:00.000Z</x:v>
      </x:c>
      <x:c r="Z671" s="14" t="str">
        <x:v>https://www.izyx-systems.com/fr/3-produit</x:v>
      </x:c>
      <x:c r="AA671" s="14" t="str">
        <x:v>http://127.0.0.1:8788/reference-f0c00e6e6c203e.html</x:v>
      </x:c>
      <x:c r="AB671" s="14" t="str">
        <x:v>http://127.0.0.1:8788/fiche-237.html</x:v>
      </x:c>
      <x:c r="AC671" s="7" t="str">
        <x:v>Obtenir la version, la configuration, les modes, les mesures et les informations réglementaires.</x:v>
      </x:c>
      <x:c r="AD671" s="7"/>
      <x:c r="AE671" s="7" t="str"/>
    </x:row>
    <x:row r="672" ht="54" customHeight="1">
      <x:c r="A672" s="7" t="str">
        <x:v>Halo bleu / vert</x:v>
      </x:c>
      <x:c r="B672" s="7" t="str">
        <x:v>IZYX Systems</x:v>
      </x:c>
      <x:c r="C672" s="7" t="str">
        <x:v>IZYX</x:v>
      </x:c>
      <x:c r="D672" s="7" t="str">
        <x:v>Capteurs IR · Diamètre 38 mm</x:v>
      </x:c>
      <x:c r="E672" s="7" t="str">
        <x:v>Composant électronique ou sensible</x:v>
      </x:c>
      <x:c r="F672" s="7" t="str">
        <x:v>Composant à évaluer dans l’ensemble</x:v>
      </x:c>
      <x:c r="G672" s="7" t="str">
        <x:v>À vérifier</x:v>
      </x:c>
      <x:c r="H672" s="7" t="str"/>
      <x:c r="I672" s="7" t="str">
        <x:v>La fiche de ce composant ne documente pas les modes de la motorisation complète.</x:v>
      </x:c>
      <x:c r="J672" s="7" t="str"/>
      <x:c r="K672" s="15"/>
      <x:c r="L672" s="15" t="str"/>
      <x:c r="M672" s="15"/>
      <x:c r="N672" s="15"/>
      <x:c r="O672" s="15"/>
      <x:c r="P672" s="7" t="str"/>
      <x:c r="Q672" s="15"/>
      <x:c r="R672" s="7" t="str">
        <x:f>IF(AND(ISNUMBER(K672),ISNUMBER(Q672)),IF(K672&lt;=Q672,"Valeur ≤ seuil","Valeur &gt; seuil"),"")</x:f>
      </x:c>
      <x:c r="S672" s="15"/>
      <x:c r="T672" s="7" t="str">
        <x:f>IF(AND(ISNUMBER(K672),ISNUMBER(S672)),IF(K672&lt;=S672,"Valeur ≤ seuil","Valeur &gt; seuil"),"")</x:f>
      </x:c>
      <x:c r="U672" s="7"/>
      <x:c r="V672" s="7" t="str"/>
      <x:c r="W672" s="14" t="str"/>
      <x:c r="X672" s="7" t="str"/>
      <x:c r="Y672" s="13" t="d">
        <x:v>2026-10-25T12:00:00.000Z</x:v>
      </x:c>
      <x:c r="Z672" s="14" t="str">
        <x:v>https://www.izyx-systems.com/fr/3-produit</x:v>
      </x:c>
      <x:c r="AA672" s="14" t="str">
        <x:v>http://127.0.0.1:8788/reference-1fac0d8976e3ee.html</x:v>
      </x:c>
      <x:c r="AB672" s="14" t="str">
        <x:v>http://127.0.0.1:8788/fiche-238.html</x:v>
      </x:c>
      <x:c r="AC672" s="7" t="str">
        <x:v>Obtenir la version, la configuration, les modes, les mesures et les informations réglementaires.</x:v>
      </x:c>
      <x:c r="AD672" s="7"/>
      <x:c r="AE672" s="7" t="str"/>
    </x:row>
    <x:row r="673" ht="54" customHeight="1">
      <x:c r="A673" s="7" t="str">
        <x:v>IRS38BP231</x:v>
      </x:c>
      <x:c r="B673" s="7" t="str">
        <x:v>IZYX Systems</x:v>
      </x:c>
      <x:c r="C673" s="7" t="str">
        <x:v>IZYX</x:v>
      </x:c>
      <x:c r="D673" s="7" t="str">
        <x:v>Capteurs IR · Diamètre 38 mm</x:v>
      </x:c>
      <x:c r="E673" s="7" t="str">
        <x:v>Composant électronique ou sensible</x:v>
      </x:c>
      <x:c r="F673" s="7" t="str">
        <x:v>Composant à évaluer dans l’ensemble</x:v>
      </x:c>
      <x:c r="G673" s="7" t="str">
        <x:v>À vérifier</x:v>
      </x:c>
      <x:c r="H673" s="7" t="str"/>
      <x:c r="I673" s="7" t="str">
        <x:v>La fiche de ce composant ne documente pas les modes de la motorisation complète.</x:v>
      </x:c>
      <x:c r="J673" s="7" t="str"/>
      <x:c r="K673" s="15"/>
      <x:c r="L673" s="15" t="str"/>
      <x:c r="M673" s="15"/>
      <x:c r="N673" s="15"/>
      <x:c r="O673" s="15"/>
      <x:c r="P673" s="7" t="str"/>
      <x:c r="Q673" s="15"/>
      <x:c r="R673" s="7" t="str">
        <x:f>IF(AND(ISNUMBER(K673),ISNUMBER(Q673)),IF(K673&lt;=Q673,"Valeur ≤ seuil","Valeur &gt; seuil"),"")</x:f>
      </x:c>
      <x:c r="S673" s="15"/>
      <x:c r="T673" s="7" t="str">
        <x:f>IF(AND(ISNUMBER(K673),ISNUMBER(S673)),IF(K673&lt;=S673,"Valeur ≤ seuil","Valeur &gt; seuil"),"")</x:f>
      </x:c>
      <x:c r="U673" s="7"/>
      <x:c r="V673" s="7" t="str"/>
      <x:c r="W673" s="14" t="str"/>
      <x:c r="X673" s="7" t="str"/>
      <x:c r="Y673" s="13" t="d">
        <x:v>2026-10-25T12:00:00.000Z</x:v>
      </x:c>
      <x:c r="Z673" s="14" t="str">
        <x:v>https://www.izyx-systems.com/fr/3-produit</x:v>
      </x:c>
      <x:c r="AA673" s="14" t="str">
        <x:v>http://127.0.0.1:8788/reference-b7402eb259d06d.html</x:v>
      </x:c>
      <x:c r="AB673" s="14" t="str">
        <x:v>http://127.0.0.1:8788/fiche-238.html</x:v>
      </x:c>
      <x:c r="AC673" s="7" t="str">
        <x:v>Obtenir la version, la configuration, les modes, les mesures et les informations réglementaires.</x:v>
      </x:c>
      <x:c r="AD673" s="7"/>
      <x:c r="AE673" s="7" t="str"/>
    </x:row>
    <x:row r="674" ht="54" customHeight="1">
      <x:c r="A674" s="7" t="str">
        <x:v>IRS38P231</x:v>
      </x:c>
      <x:c r="B674" s="7" t="str">
        <x:v>IZYX Systems</x:v>
      </x:c>
      <x:c r="C674" s="7" t="str">
        <x:v>IZYX</x:v>
      </x:c>
      <x:c r="D674" s="7" t="str">
        <x:v>Capteurs IR · Diamètre 38 mm</x:v>
      </x:c>
      <x:c r="E674" s="7" t="str">
        <x:v>Composant électronique ou sensible</x:v>
      </x:c>
      <x:c r="F674" s="7" t="str">
        <x:v>Composant à évaluer dans l’ensemble</x:v>
      </x:c>
      <x:c r="G674" s="7" t="str">
        <x:v>À vérifier</x:v>
      </x:c>
      <x:c r="H674" s="7" t="str"/>
      <x:c r="I674" s="7" t="str">
        <x:v>La fiche de ce composant ne documente pas les modes de la motorisation complète.</x:v>
      </x:c>
      <x:c r="J674" s="7" t="str"/>
      <x:c r="K674" s="15"/>
      <x:c r="L674" s="15" t="str"/>
      <x:c r="M674" s="15"/>
      <x:c r="N674" s="15"/>
      <x:c r="O674" s="15"/>
      <x:c r="P674" s="7" t="str"/>
      <x:c r="Q674" s="15"/>
      <x:c r="R674" s="7" t="str">
        <x:f>IF(AND(ISNUMBER(K674),ISNUMBER(Q674)),IF(K674&lt;=Q674,"Valeur ≤ seuil","Valeur &gt; seuil"),"")</x:f>
      </x:c>
      <x:c r="S674" s="15"/>
      <x:c r="T674" s="7" t="str">
        <x:f>IF(AND(ISNUMBER(K674),ISNUMBER(S674)),IF(K674&lt;=S674,"Valeur ≤ seuil","Valeur &gt; seuil"),"")</x:f>
      </x:c>
      <x:c r="U674" s="7"/>
      <x:c r="V674" s="7" t="str"/>
      <x:c r="W674" s="14" t="str"/>
      <x:c r="X674" s="7" t="str"/>
      <x:c r="Y674" s="13" t="d">
        <x:v>2026-10-25T12:00:00.000Z</x:v>
      </x:c>
      <x:c r="Z674" s="14" t="str">
        <x:v>https://www.izyx-systems.com/fr/3-produit</x:v>
      </x:c>
      <x:c r="AA674" s="14" t="str">
        <x:v>http://127.0.0.1:8788/reference-7398707053f0c3.html</x:v>
      </x:c>
      <x:c r="AB674" s="14" t="str">
        <x:v>http://127.0.0.1:8788/fiche-238.html</x:v>
      </x:c>
      <x:c r="AC674" s="7" t="str">
        <x:v>Obtenir la version, la configuration, les modes, les mesures et les informations réglementaires.</x:v>
      </x:c>
      <x:c r="AD674" s="7"/>
      <x:c r="AE674" s="7" t="str"/>
    </x:row>
    <x:row r="675" ht="54" customHeight="1">
      <x:c r="A675" s="7" t="str">
        <x:v>Boîtiers et plaques</x:v>
      </x:c>
      <x:c r="B675" s="7" t="str">
        <x:v>IZYX Systems</x:v>
      </x:c>
      <x:c r="C675" s="7" t="str">
        <x:v>IZYX</x:v>
      </x:c>
      <x:c r="D675" s="7" t="str">
        <x:v>Poussoirs · Composer la commande de sortie</x:v>
      </x:c>
      <x:c r="E675" s="7" t="str">
        <x:v>Composant électronique ou sensible</x:v>
      </x:c>
      <x:c r="F675" s="7" t="str">
        <x:v>Composant à évaluer dans l’ensemble</x:v>
      </x:c>
      <x:c r="G675" s="7" t="str">
        <x:v>À vérifier</x:v>
      </x:c>
      <x:c r="H675" s="7" t="str"/>
      <x:c r="I675" s="7" t="str">
        <x:v>La fiche de ce composant ne documente pas les modes de la motorisation complète.</x:v>
      </x:c>
      <x:c r="J675" s="7" t="str"/>
      <x:c r="K675" s="15"/>
      <x:c r="L675" s="15" t="str"/>
      <x:c r="M675" s="15"/>
      <x:c r="N675" s="15"/>
      <x:c r="O675" s="15"/>
      <x:c r="P675" s="7" t="str"/>
      <x:c r="Q675" s="15"/>
      <x:c r="R675" s="7" t="str">
        <x:f>IF(AND(ISNUMBER(K675),ISNUMBER(Q675)),IF(K675&lt;=Q675,"Valeur ≤ seuil","Valeur &gt; seuil"),"")</x:f>
      </x:c>
      <x:c r="S675" s="15"/>
      <x:c r="T675" s="7" t="str">
        <x:f>IF(AND(ISNUMBER(K675),ISNUMBER(S675)),IF(K675&lt;=S675,"Valeur ≤ seuil","Valeur &gt; seuil"),"")</x:f>
      </x:c>
      <x:c r="U675" s="7"/>
      <x:c r="V675" s="7" t="str"/>
      <x:c r="W675" s="14" t="str"/>
      <x:c r="X675" s="7" t="str"/>
      <x:c r="Y675" s="13" t="d">
        <x:v>2026-10-25T12:00:00.000Z</x:v>
      </x:c>
      <x:c r="Z675" s="14" t="str">
        <x:v>https://www.izyx-systems.com/fr/3-produit</x:v>
      </x:c>
      <x:c r="AA675" s="14" t="str">
        <x:v>http://127.0.0.1:8788/reference-95c64f042c2d12.html</x:v>
      </x:c>
      <x:c r="AB675" s="14" t="str">
        <x:v>http://127.0.0.1:8788/fiche-239.html</x:v>
      </x:c>
      <x:c r="AC675" s="7" t="str">
        <x:v>Obtenir la version, la configuration, les modes, les mesures et les informations réglementaires.</x:v>
      </x:c>
      <x:c r="AD675" s="7"/>
      <x:c r="AE675" s="7" t="str"/>
    </x:row>
    <x:row r="676" ht="54" customHeight="1">
      <x:c r="A676" s="7" t="str">
        <x:v>Poussoirs inox</x:v>
      </x:c>
      <x:c r="B676" s="7" t="str">
        <x:v>IZYX Systems</x:v>
      </x:c>
      <x:c r="C676" s="7" t="str">
        <x:v>IZYX</x:v>
      </x:c>
      <x:c r="D676" s="7" t="str">
        <x:v>Poussoirs · Composer la commande de sortie</x:v>
      </x:c>
      <x:c r="E676" s="7" t="str">
        <x:v>Composant électronique ou sensible</x:v>
      </x:c>
      <x:c r="F676" s="7" t="str">
        <x:v>Composant à évaluer dans l’ensemble</x:v>
      </x:c>
      <x:c r="G676" s="7" t="str">
        <x:v>À vérifier</x:v>
      </x:c>
      <x:c r="H676" s="7" t="str"/>
      <x:c r="I676" s="7" t="str">
        <x:v>La fiche de ce composant ne documente pas les modes de la motorisation complète.</x:v>
      </x:c>
      <x:c r="J676" s="7" t="str"/>
      <x:c r="K676" s="15"/>
      <x:c r="L676" s="15" t="str"/>
      <x:c r="M676" s="15"/>
      <x:c r="N676" s="15"/>
      <x:c r="O676" s="15"/>
      <x:c r="P676" s="7" t="str"/>
      <x:c r="Q676" s="15"/>
      <x:c r="R676" s="7" t="str">
        <x:f>IF(AND(ISNUMBER(K676),ISNUMBER(Q676)),IF(K676&lt;=Q676,"Valeur ≤ seuil","Valeur &gt; seuil"),"")</x:f>
      </x:c>
      <x:c r="S676" s="15"/>
      <x:c r="T676" s="7" t="str">
        <x:f>IF(AND(ISNUMBER(K676),ISNUMBER(S676)),IF(K676&lt;=S676,"Valeur ≤ seuil","Valeur &gt; seuil"),"")</x:f>
      </x:c>
      <x:c r="U676" s="7"/>
      <x:c r="V676" s="7" t="str"/>
      <x:c r="W676" s="14" t="str"/>
      <x:c r="X676" s="7" t="str"/>
      <x:c r="Y676" s="13" t="d">
        <x:v>2026-10-25T12:00:00.000Z</x:v>
      </x:c>
      <x:c r="Z676" s="14" t="str">
        <x:v>https://www.izyx-systems.com/fr/3-produit</x:v>
      </x:c>
      <x:c r="AA676" s="14" t="str">
        <x:v>http://127.0.0.1:8788/reference-92adfc3692c2a7.html</x:v>
      </x:c>
      <x:c r="AB676" s="14" t="str">
        <x:v>http://127.0.0.1:8788/fiche-239.html</x:v>
      </x:c>
      <x:c r="AC676" s="7" t="str">
        <x:v>Obtenir la version, la configuration, les modes, les mesures et les informations réglementaires.</x:v>
      </x:c>
      <x:c r="AD676" s="7"/>
      <x:c r="AE676" s="7" t="str"/>
    </x:row>
    <x:row r="677" ht="54" customHeight="1">
      <x:c r="A677" s="7" t="str">
        <x:v>Poussoirs lumineux</x:v>
      </x:c>
      <x:c r="B677" s="7" t="str">
        <x:v>IZYX Systems</x:v>
      </x:c>
      <x:c r="C677" s="7" t="str">
        <x:v>IZYX</x:v>
      </x:c>
      <x:c r="D677" s="7" t="str">
        <x:v>Poussoirs · Composer la commande de sortie</x:v>
      </x:c>
      <x:c r="E677" s="7" t="str">
        <x:v>Composant électronique ou sensible</x:v>
      </x:c>
      <x:c r="F677" s="7" t="str">
        <x:v>Composant à évaluer dans l’ensemble</x:v>
      </x:c>
      <x:c r="G677" s="7" t="str">
        <x:v>À vérifier</x:v>
      </x:c>
      <x:c r="H677" s="7" t="str"/>
      <x:c r="I677" s="7" t="str">
        <x:v>La fiche de ce composant ne documente pas les modes de la motorisation complète.</x:v>
      </x:c>
      <x:c r="J677" s="7" t="str"/>
      <x:c r="K677" s="15"/>
      <x:c r="L677" s="15" t="str"/>
      <x:c r="M677" s="15"/>
      <x:c r="N677" s="15"/>
      <x:c r="O677" s="15"/>
      <x:c r="P677" s="7" t="str"/>
      <x:c r="Q677" s="15"/>
      <x:c r="R677" s="7" t="str">
        <x:f>IF(AND(ISNUMBER(K677),ISNUMBER(Q677)),IF(K677&lt;=Q677,"Valeur ≤ seuil","Valeur &gt; seuil"),"")</x:f>
      </x:c>
      <x:c r="S677" s="15"/>
      <x:c r="T677" s="7" t="str">
        <x:f>IF(AND(ISNUMBER(K677),ISNUMBER(S677)),IF(K677&lt;=S677,"Valeur ≤ seuil","Valeur &gt; seuil"),"")</x:f>
      </x:c>
      <x:c r="U677" s="7"/>
      <x:c r="V677" s="7" t="str"/>
      <x:c r="W677" s="14" t="str"/>
      <x:c r="X677" s="7" t="str"/>
      <x:c r="Y677" s="13" t="d">
        <x:v>2026-10-25T12:00:00.000Z</x:v>
      </x:c>
      <x:c r="Z677" s="14" t="str">
        <x:v>https://www.izyx-systems.com/fr/3-produit</x:v>
      </x:c>
      <x:c r="AA677" s="14" t="str">
        <x:v>http://127.0.0.1:8788/reference-1a565bdd55caa2.html</x:v>
      </x:c>
      <x:c r="AB677" s="14" t="str">
        <x:v>http://127.0.0.1:8788/fiche-239.html</x:v>
      </x:c>
      <x:c r="AC677" s="7" t="str">
        <x:v>Obtenir la version, la configuration, les modes, les mesures et les informations réglementaires.</x:v>
      </x:c>
      <x:c r="AD677" s="7"/>
      <x:c r="AE677" s="7" t="str"/>
    </x:row>
    <x:row r="678" ht="54" customHeight="1">
      <x:c r="A678" s="7" t="str">
        <x:v>15x10</x:v>
      </x:c>
      <x:c r="B678" s="7" t="str">
        <x:v>IZYX Systems</x:v>
      </x:c>
      <x:c r="C678" s="7" t="str">
        <x:v>IZYX</x:v>
      </x:c>
      <x:c r="D678" s="7" t="str">
        <x:v>Verrouillage · Gâches et serrures</x:v>
      </x:c>
      <x:c r="E678" s="7" t="str">
        <x:v>Nature à préciser</x:v>
      </x:c>
      <x:c r="F678" s="7" t="str">
        <x:v>Périmètre à confirmer</x:v>
      </x:c>
      <x:c r="G678" s="7" t="str">
        <x:v>À vérifier</x:v>
      </x:c>
      <x:c r="H678" s="7" t="str"/>
      <x:c r="I678" s="7" t="str">
        <x:v>Mode, configuration et preuves énergétiques complètes non établis pour cette référence.</x:v>
      </x:c>
      <x:c r="J678" s="7" t="str"/>
      <x:c r="K678" s="15"/>
      <x:c r="L678" s="15" t="str"/>
      <x:c r="M678" s="15"/>
      <x:c r="N678" s="15"/>
      <x:c r="O678" s="15"/>
      <x:c r="P678" s="7" t="str"/>
      <x:c r="Q678" s="15"/>
      <x:c r="R678" s="7" t="str">
        <x:f>IF(AND(ISNUMBER(K678),ISNUMBER(Q678)),IF(K678&lt;=Q678,"Valeur ≤ seuil","Valeur &gt; seuil"),"")</x:f>
      </x:c>
      <x:c r="S678" s="15"/>
      <x:c r="T678" s="7" t="str">
        <x:f>IF(AND(ISNUMBER(K678),ISNUMBER(S678)),IF(K678&lt;=S678,"Valeur ≤ seuil","Valeur &gt; seuil"),"")</x:f>
      </x:c>
      <x:c r="U678" s="7"/>
      <x:c r="V678" s="7" t="str"/>
      <x:c r="W678" s="14" t="str"/>
      <x:c r="X678" s="7" t="str"/>
      <x:c r="Y678" s="13" t="d">
        <x:v>2026-10-25T12:00:00.000Z</x:v>
      </x:c>
      <x:c r="Z678" s="14" t="str">
        <x:v>https://www.izyx-systems.com/fr/3-produit</x:v>
      </x:c>
      <x:c r="AA678" s="14" t="str">
        <x:v>http://127.0.0.1:8788/reference-d1e656e4281c4b.html</x:v>
      </x:c>
      <x:c r="AB678" s="14" t="str">
        <x:v>http://127.0.0.1:8788/fiche-240.html</x:v>
      </x:c>
      <x:c r="AC678" s="7" t="str">
        <x:v>Obtenir la version, la configuration, les modes, les mesures et les informations réglementaires.</x:v>
      </x:c>
      <x:c r="AD678" s="7"/>
      <x:c r="AE678" s="7" t="str"/>
    </x:row>
    <x:row r="679" ht="54" customHeight="1">
      <x:c r="A679" s="7" t="str">
        <x:v>1EGL600</x:v>
      </x:c>
      <x:c r="B679" s="7" t="str">
        <x:v>IZYX Systems</x:v>
      </x:c>
      <x:c r="C679" s="7" t="str">
        <x:v>IZYX</x:v>
      </x:c>
      <x:c r="D679" s="7" t="str">
        <x:v>Verrouillage · Gâches et serrures</x:v>
      </x:c>
      <x:c r="E679" s="7" t="str">
        <x:v>Nature à préciser</x:v>
      </x:c>
      <x:c r="F679" s="7" t="str">
        <x:v>Périmètre à confirmer</x:v>
      </x:c>
      <x:c r="G679" s="7" t="str">
        <x:v>À vérifier</x:v>
      </x:c>
      <x:c r="H679" s="7" t="str"/>
      <x:c r="I679" s="7" t="str">
        <x:v>Mode, configuration et preuves énergétiques complètes non établis pour cette référence.</x:v>
      </x:c>
      <x:c r="J679" s="7" t="str"/>
      <x:c r="K679" s="15"/>
      <x:c r="L679" s="15" t="str"/>
      <x:c r="M679" s="15"/>
      <x:c r="N679" s="15"/>
      <x:c r="O679" s="15"/>
      <x:c r="P679" s="7" t="str"/>
      <x:c r="Q679" s="15"/>
      <x:c r="R679" s="7" t="str">
        <x:f>IF(AND(ISNUMBER(K679),ISNUMBER(Q679)),IF(K679&lt;=Q679,"Valeur ≤ seuil","Valeur &gt; seuil"),"")</x:f>
      </x:c>
      <x:c r="S679" s="15"/>
      <x:c r="T679" s="7" t="str">
        <x:f>IF(AND(ISNUMBER(K679),ISNUMBER(S679)),IF(K679&lt;=S679,"Valeur ≤ seuil","Valeur &gt; seuil"),"")</x:f>
      </x:c>
      <x:c r="U679" s="7"/>
      <x:c r="V679" s="7" t="str"/>
      <x:c r="W679" s="14" t="str"/>
      <x:c r="X679" s="7" t="str"/>
      <x:c r="Y679" s="13" t="d">
        <x:v>2026-10-25T12:00:00.000Z</x:v>
      </x:c>
      <x:c r="Z679" s="14" t="str">
        <x:v>https://www.izyx-systems.com/fr/3-produit</x:v>
      </x:c>
      <x:c r="AA679" s="14" t="str">
        <x:v>http://127.0.0.1:8788/reference-a5c44790629f39.html</x:v>
      </x:c>
      <x:c r="AB679" s="14" t="str">
        <x:v>http://127.0.0.1:8788/fiche-240.html</x:v>
      </x:c>
      <x:c r="AC679" s="7" t="str">
        <x:v>Obtenir la version, la configuration, les modes, les mesures et les informations réglementaires.</x:v>
      </x:c>
      <x:c r="AD679" s="7"/>
      <x:c r="AE679" s="7" t="str"/>
    </x:row>
    <x:row r="680" ht="54" customHeight="1">
      <x:c r="A680" s="7" t="str">
        <x:v>35x10</x:v>
      </x:c>
      <x:c r="B680" s="7" t="str">
        <x:v>IZYX Systems</x:v>
      </x:c>
      <x:c r="C680" s="7" t="str">
        <x:v>IZYX</x:v>
      </x:c>
      <x:c r="D680" s="7" t="str">
        <x:v>Verrouillage · Gâches et serrures</x:v>
      </x:c>
      <x:c r="E680" s="7" t="str">
        <x:v>Nature à préciser</x:v>
      </x:c>
      <x:c r="F680" s="7" t="str">
        <x:v>Périmètre à confirmer</x:v>
      </x:c>
      <x:c r="G680" s="7" t="str">
        <x:v>À vérifier</x:v>
      </x:c>
      <x:c r="H680" s="7" t="str"/>
      <x:c r="I680" s="7" t="str">
        <x:v>Mode, configuration et preuves énergétiques complètes non établis pour cette référence.</x:v>
      </x:c>
      <x:c r="J680" s="7" t="str"/>
      <x:c r="K680" s="15"/>
      <x:c r="L680" s="15" t="str"/>
      <x:c r="M680" s="15"/>
      <x:c r="N680" s="15"/>
      <x:c r="O680" s="15"/>
      <x:c r="P680" s="7" t="str"/>
      <x:c r="Q680" s="15"/>
      <x:c r="R680" s="7" t="str">
        <x:f>IF(AND(ISNUMBER(K680),ISNUMBER(Q680)),IF(K680&lt;=Q680,"Valeur ≤ seuil","Valeur &gt; seuil"),"")</x:f>
      </x:c>
      <x:c r="S680" s="15"/>
      <x:c r="T680" s="7" t="str">
        <x:f>IF(AND(ISNUMBER(K680),ISNUMBER(S680)),IF(K680&lt;=S680,"Valeur ≤ seuil","Valeur &gt; seuil"),"")</x:f>
      </x:c>
      <x:c r="U680" s="7"/>
      <x:c r="V680" s="7" t="str"/>
      <x:c r="W680" s="14" t="str"/>
      <x:c r="X680" s="7" t="str"/>
      <x:c r="Y680" s="13" t="d">
        <x:v>2026-10-25T12:00:00.000Z</x:v>
      </x:c>
      <x:c r="Z680" s="14" t="str">
        <x:v>https://www.izyx-systems.com/fr/3-produit</x:v>
      </x:c>
      <x:c r="AA680" s="14" t="str">
        <x:v>http://127.0.0.1:8788/reference-e6b5f5f5142b41.html</x:v>
      </x:c>
      <x:c r="AB680" s="14" t="str">
        <x:v>http://127.0.0.1:8788/fiche-240.html</x:v>
      </x:c>
      <x:c r="AC680" s="7" t="str">
        <x:v>Obtenir la version, la configuration, les modes, les mesures et les informations réglementaires.</x:v>
      </x:c>
      <x:c r="AD680" s="7"/>
      <x:c r="AE680" s="7" t="str"/>
    </x:row>
    <x:row r="681" ht="54" customHeight="1">
      <x:c r="A681" s="7" t="str">
        <x:v>3EGL720</x:v>
      </x:c>
      <x:c r="B681" s="7" t="str">
        <x:v>IZYX Systems</x:v>
      </x:c>
      <x:c r="C681" s="7" t="str">
        <x:v>IZYX</x:v>
      </x:c>
      <x:c r="D681" s="7" t="str">
        <x:v>Verrouillage · Gâches et serrures</x:v>
      </x:c>
      <x:c r="E681" s="7" t="str">
        <x:v>Nature à préciser</x:v>
      </x:c>
      <x:c r="F681" s="7" t="str">
        <x:v>Périmètre à confirmer</x:v>
      </x:c>
      <x:c r="G681" s="7" t="str">
        <x:v>À vérifier</x:v>
      </x:c>
      <x:c r="H681" s="7" t="str"/>
      <x:c r="I681" s="7" t="str">
        <x:v>Mode, configuration et preuves énergétiques complètes non établis pour cette référence.</x:v>
      </x:c>
      <x:c r="J681" s="7" t="str"/>
      <x:c r="K681" s="15"/>
      <x:c r="L681" s="15" t="str"/>
      <x:c r="M681" s="15"/>
      <x:c r="N681" s="15"/>
      <x:c r="O681" s="15"/>
      <x:c r="P681" s="7" t="str"/>
      <x:c r="Q681" s="15"/>
      <x:c r="R681" s="7" t="str">
        <x:f>IF(AND(ISNUMBER(K681),ISNUMBER(Q681)),IF(K681&lt;=Q681,"Valeur ≤ seuil","Valeur &gt; seuil"),"")</x:f>
      </x:c>
      <x:c r="S681" s="15"/>
      <x:c r="T681" s="7" t="str">
        <x:f>IF(AND(ISNUMBER(K681),ISNUMBER(S681)),IF(K681&lt;=S681,"Valeur ≤ seuil","Valeur &gt; seuil"),"")</x:f>
      </x:c>
      <x:c r="U681" s="7"/>
      <x:c r="V681" s="7" t="str"/>
      <x:c r="W681" s="14" t="str"/>
      <x:c r="X681" s="7" t="str"/>
      <x:c r="Y681" s="13" t="d">
        <x:v>2026-10-25T12:00:00.000Z</x:v>
      </x:c>
      <x:c r="Z681" s="14" t="str">
        <x:v>https://www.izyx-systems.com/fr/3-produit</x:v>
      </x:c>
      <x:c r="AA681" s="14" t="str">
        <x:v>http://127.0.0.1:8788/reference-e3ce3dd5f3d2ba.html</x:v>
      </x:c>
      <x:c r="AB681" s="14" t="str">
        <x:v>http://127.0.0.1:8788/fiche-240.html</x:v>
      </x:c>
      <x:c r="AC681" s="7" t="str">
        <x:v>Obtenir la version, la configuration, les modes, les mesures et les informations réglementaires.</x:v>
      </x:c>
      <x:c r="AD681" s="7"/>
      <x:c r="AE681" s="7" t="str"/>
    </x:row>
    <x:row r="682" ht="54" customHeight="1">
      <x:c r="A682" s="7" t="str">
        <x:v>AXK4</x:v>
      </x:c>
      <x:c r="B682" s="7" t="str">
        <x:v>IZYX Systems</x:v>
      </x:c>
      <x:c r="C682" s="7" t="str">
        <x:v>IZYX</x:v>
      </x:c>
      <x:c r="D682" s="7" t="str">
        <x:v>Contrôle et temporisation · Compléments</x:v>
      </x:c>
      <x:c r="E682" s="7" t="str">
        <x:v>Nature à préciser</x:v>
      </x:c>
      <x:c r="F682" s="7" t="str">
        <x:v>Périmètre à confirmer</x:v>
      </x:c>
      <x:c r="G682" s="7" t="str">
        <x:v>À vérifier</x:v>
      </x:c>
      <x:c r="H682" s="7" t="str"/>
      <x:c r="I682" s="7" t="str">
        <x:v>Mode, configuration et preuves énergétiques complètes non établis pour cette référence.</x:v>
      </x:c>
      <x:c r="J682" s="7" t="str"/>
      <x:c r="K682" s="15"/>
      <x:c r="L682" s="15" t="str"/>
      <x:c r="M682" s="15"/>
      <x:c r="N682" s="15"/>
      <x:c r="O682" s="15"/>
      <x:c r="P682" s="7" t="str"/>
      <x:c r="Q682" s="15"/>
      <x:c r="R682" s="7" t="str">
        <x:f>IF(AND(ISNUMBER(K682),ISNUMBER(Q682)),IF(K682&lt;=Q682,"Valeur ≤ seuil","Valeur &gt; seuil"),"")</x:f>
      </x:c>
      <x:c r="S682" s="15"/>
      <x:c r="T682" s="7" t="str">
        <x:f>IF(AND(ISNUMBER(K682),ISNUMBER(S682)),IF(K682&lt;=S682,"Valeur ≤ seuil","Valeur &gt; seuil"),"")</x:f>
      </x:c>
      <x:c r="U682" s="7"/>
      <x:c r="V682" s="7" t="str"/>
      <x:c r="W682" s="14" t="str"/>
      <x:c r="X682" s="7" t="str"/>
      <x:c r="Y682" s="13" t="d">
        <x:v>2026-10-25T12:00:00.000Z</x:v>
      </x:c>
      <x:c r="Z682" s="14" t="str">
        <x:v>https://www.izyx-systems.com/fr/3-produit</x:v>
      </x:c>
      <x:c r="AA682" s="14" t="str">
        <x:v>http://127.0.0.1:8788/reference-28dc59495c14d3.html</x:v>
      </x:c>
      <x:c r="AB682" s="14" t="str">
        <x:v>http://127.0.0.1:8788/fiche-241.html</x:v>
      </x:c>
      <x:c r="AC682" s="7" t="str">
        <x:v>Obtenir la version, la configuration, les modes, les mesures et les informations réglementaires.</x:v>
      </x:c>
      <x:c r="AD682" s="7"/>
      <x:c r="AE682" s="7" t="str"/>
    </x:row>
    <x:row r="683" ht="54" customHeight="1">
      <x:c r="A683" s="7" t="str">
        <x:v>Batteries / passages de câbles</x:v>
      </x:c>
      <x:c r="B683" s="7" t="str">
        <x:v>IZYX Systems</x:v>
      </x:c>
      <x:c r="C683" s="7" t="str">
        <x:v>IZYX</x:v>
      </x:c>
      <x:c r="D683" s="7" t="str">
        <x:v>Contrôle et temporisation · Compléments</x:v>
      </x:c>
      <x:c r="E683" s="7" t="str">
        <x:v>Nature à préciser</x:v>
      </x:c>
      <x:c r="F683" s="7" t="str">
        <x:v>Périmètre à confirmer</x:v>
      </x:c>
      <x:c r="G683" s="7" t="str">
        <x:v>À vérifier</x:v>
      </x:c>
      <x:c r="H683" s="7" t="str"/>
      <x:c r="I683" s="7" t="str">
        <x:v>Mode, configuration et preuves énergétiques complètes non établis pour cette référence.</x:v>
      </x:c>
      <x:c r="J683" s="7" t="str"/>
      <x:c r="K683" s="15"/>
      <x:c r="L683" s="15" t="str"/>
      <x:c r="M683" s="15"/>
      <x:c r="N683" s="15"/>
      <x:c r="O683" s="15"/>
      <x:c r="P683" s="7" t="str"/>
      <x:c r="Q683" s="15"/>
      <x:c r="R683" s="7" t="str">
        <x:f>IF(AND(ISNUMBER(K683),ISNUMBER(Q683)),IF(K683&lt;=Q683,"Valeur ≤ seuil","Valeur &gt; seuil"),"")</x:f>
      </x:c>
      <x:c r="S683" s="15"/>
      <x:c r="T683" s="7" t="str">
        <x:f>IF(AND(ISNUMBER(K683),ISNUMBER(S683)),IF(K683&lt;=S683,"Valeur ≤ seuil","Valeur &gt; seuil"),"")</x:f>
      </x:c>
      <x:c r="U683" s="7"/>
      <x:c r="V683" s="7" t="str"/>
      <x:c r="W683" s="14" t="str"/>
      <x:c r="X683" s="7" t="str"/>
      <x:c r="Y683" s="13" t="d">
        <x:v>2026-10-25T12:00:00.000Z</x:v>
      </x:c>
      <x:c r="Z683" s="14" t="str">
        <x:v>https://www.izyx-systems.com/fr/3-produit</x:v>
      </x:c>
      <x:c r="AA683" s="14" t="str">
        <x:v>http://127.0.0.1:8788/reference-f8abfbd92ea19f.html</x:v>
      </x:c>
      <x:c r="AB683" s="14" t="str">
        <x:v>http://127.0.0.1:8788/fiche-241.html</x:v>
      </x:c>
      <x:c r="AC683" s="7" t="str">
        <x:v>Obtenir la version, la configuration, les modes, les mesures et les informations réglementaires.</x:v>
      </x:c>
      <x:c r="AD683" s="7"/>
      <x:c r="AE683" s="7" t="str"/>
    </x:row>
    <x:row r="684" ht="54" customHeight="1">
      <x:c r="A684" s="7" t="str">
        <x:v>DTD2302</x:v>
      </x:c>
      <x:c r="B684" s="7" t="str">
        <x:v>IZYX Systems</x:v>
      </x:c>
      <x:c r="C684" s="7" t="str">
        <x:v>IZYX</x:v>
      </x:c>
      <x:c r="D684" s="7" t="str">
        <x:v>Contrôle et temporisation · Compléments</x:v>
      </x:c>
      <x:c r="E684" s="7" t="str">
        <x:v>Nature à préciser</x:v>
      </x:c>
      <x:c r="F684" s="7" t="str">
        <x:v>Périmètre à confirmer</x:v>
      </x:c>
      <x:c r="G684" s="7" t="str">
        <x:v>À vérifier</x:v>
      </x:c>
      <x:c r="H684" s="7" t="str"/>
      <x:c r="I684" s="7" t="str">
        <x:v>Mode, configuration et preuves énergétiques complètes non établis pour cette référence.</x:v>
      </x:c>
      <x:c r="J684" s="7" t="str"/>
      <x:c r="K684" s="15"/>
      <x:c r="L684" s="15" t="str"/>
      <x:c r="M684" s="15"/>
      <x:c r="N684" s="15"/>
      <x:c r="O684" s="15"/>
      <x:c r="P684" s="7" t="str"/>
      <x:c r="Q684" s="15"/>
      <x:c r="R684" s="7" t="str">
        <x:f>IF(AND(ISNUMBER(K684),ISNUMBER(Q684)),IF(K684&lt;=Q684,"Valeur ≤ seuil","Valeur &gt; seuil"),"")</x:f>
      </x:c>
      <x:c r="S684" s="15"/>
      <x:c r="T684" s="7" t="str">
        <x:f>IF(AND(ISNUMBER(K684),ISNUMBER(S684)),IF(K684&lt;=S684,"Valeur ≤ seuil","Valeur &gt; seuil"),"")</x:f>
      </x:c>
      <x:c r="U684" s="7"/>
      <x:c r="V684" s="7" t="str"/>
      <x:c r="W684" s="14" t="str"/>
      <x:c r="X684" s="7" t="str"/>
      <x:c r="Y684" s="13" t="d">
        <x:v>2026-10-25T12:00:00.000Z</x:v>
      </x:c>
      <x:c r="Z684" s="14" t="str">
        <x:v>https://www.izyx-systems.com/fr/3-produit</x:v>
      </x:c>
      <x:c r="AA684" s="14" t="str">
        <x:v>http://127.0.0.1:8788/reference-c6aad8547754b9.html</x:v>
      </x:c>
      <x:c r="AB684" s="14" t="str">
        <x:v>http://127.0.0.1:8788/fiche-241.html</x:v>
      </x:c>
      <x:c r="AC684" s="7" t="str">
        <x:v>Obtenir la version, la configuration, les modes, les mesures et les informations réglementaires.</x:v>
      </x:c>
      <x:c r="AD684" s="7"/>
      <x:c r="AE684" s="7" t="str"/>
    </x:row>
    <x:row r="685" ht="54" customHeight="1">
      <x:c r="A685" s="7" t="str">
        <x:v>KDT 1 / KDT 2 / KDT 3</x:v>
      </x:c>
      <x:c r="B685" s="7" t="str">
        <x:v>Geba</x:v>
      </x:c>
      <x:c r="C685" s="7" t="str">
        <x:v>GEBA</x:v>
      </x:c>
      <x:c r="D685" s="7" t="str">
        <x:v>Commande locale · Boîtes à boutons</x:v>
      </x:c>
      <x:c r="E685" s="7" t="str">
        <x:v>Composant électronique ou sensible</x:v>
      </x:c>
      <x:c r="F685" s="7" t="str">
        <x:v>Composant à évaluer dans l’ensemble</x:v>
      </x:c>
      <x:c r="G685" s="7" t="str">
        <x:v>À vérifier</x:v>
      </x:c>
      <x:c r="H685" s="7" t="str"/>
      <x:c r="I685" s="7" t="str">
        <x:v>La fiche de ce composant ne documente pas les modes de la motorisation complète.</x:v>
      </x:c>
      <x:c r="J685" s="7" t="str"/>
      <x:c r="K685" s="15"/>
      <x:c r="L685" s="15" t="str"/>
      <x:c r="M685" s="15"/>
      <x:c r="N685" s="15"/>
      <x:c r="O685" s="15"/>
      <x:c r="P685" s="7" t="str"/>
      <x:c r="Q685" s="15"/>
      <x:c r="R685" s="7" t="str">
        <x:f>IF(AND(ISNUMBER(K685),ISNUMBER(Q685)),IF(K685&lt;=Q685,"Valeur ≤ seuil","Valeur &gt; seuil"),"")</x:f>
      </x:c>
      <x:c r="S685" s="15"/>
      <x:c r="T685" s="7" t="str">
        <x:f>IF(AND(ISNUMBER(K685),ISNUMBER(S685)),IF(K685&lt;=S685,"Valeur ≤ seuil","Valeur &gt; seuil"),"")</x:f>
      </x:c>
      <x:c r="U685" s="7"/>
      <x:c r="V685" s="7" t="str"/>
      <x:c r="W685" s="14" t="str"/>
      <x:c r="X685" s="7" t="str"/>
      <x:c r="Y685" s="13" t="d">
        <x:v>2026-10-25T12:00:00.000Z</x:v>
      </x:c>
      <x:c r="Z685" s="14" t="str">
        <x:v>https://www.geba.net/fr/produits/</x:v>
      </x:c>
      <x:c r="AA685" s="14" t="str">
        <x:v>http://127.0.0.1:8788/reference-2aef603fb8e406.html</x:v>
      </x:c>
      <x:c r="AB685" s="14" t="str">
        <x:v>http://127.0.0.1:8788/fiche-242.html</x:v>
      </x:c>
      <x:c r="AC685" s="7" t="str">
        <x:v>Obtenir la version, la configuration, les modes, les mesures et les informations réglementaires.</x:v>
      </x:c>
      <x:c r="AD685" s="7"/>
      <x:c r="AE685" s="7" t="str"/>
    </x:row>
    <x:row r="686" ht="54" customHeight="1">
      <x:c r="A686" s="7" t="str">
        <x:v>KDT 3N / KDT 4N</x:v>
      </x:c>
      <x:c r="B686" s="7" t="str">
        <x:v>Geba</x:v>
      </x:c>
      <x:c r="C686" s="7" t="str">
        <x:v>GEBA</x:v>
      </x:c>
      <x:c r="D686" s="7" t="str">
        <x:v>Commande locale · Boîtes à boutons</x:v>
      </x:c>
      <x:c r="E686" s="7" t="str">
        <x:v>Composant électronique ou sensible</x:v>
      </x:c>
      <x:c r="F686" s="7" t="str">
        <x:v>Composant à évaluer dans l’ensemble</x:v>
      </x:c>
      <x:c r="G686" s="7" t="str">
        <x:v>À vérifier</x:v>
      </x:c>
      <x:c r="H686" s="7" t="str"/>
      <x:c r="I686" s="7" t="str">
        <x:v>La fiche de ce composant ne documente pas les modes de la motorisation complète.</x:v>
      </x:c>
      <x:c r="J686" s="7" t="str"/>
      <x:c r="K686" s="15"/>
      <x:c r="L686" s="15" t="str"/>
      <x:c r="M686" s="15"/>
      <x:c r="N686" s="15"/>
      <x:c r="O686" s="15"/>
      <x:c r="P686" s="7" t="str"/>
      <x:c r="Q686" s="15"/>
      <x:c r="R686" s="7" t="str">
        <x:f>IF(AND(ISNUMBER(K686),ISNUMBER(Q686)),IF(K686&lt;=Q686,"Valeur ≤ seuil","Valeur &gt; seuil"),"")</x:f>
      </x:c>
      <x:c r="S686" s="15"/>
      <x:c r="T686" s="7" t="str">
        <x:f>IF(AND(ISNUMBER(K686),ISNUMBER(S686)),IF(K686&lt;=S686,"Valeur ≤ seuil","Valeur &gt; seuil"),"")</x:f>
      </x:c>
      <x:c r="U686" s="7"/>
      <x:c r="V686" s="7" t="str"/>
      <x:c r="W686" s="14" t="str"/>
      <x:c r="X686" s="7" t="str"/>
      <x:c r="Y686" s="13" t="d">
        <x:v>2026-10-25T12:00:00.000Z</x:v>
      </x:c>
      <x:c r="Z686" s="14" t="str">
        <x:v>https://www.geba.net/fr/produits/</x:v>
      </x:c>
      <x:c r="AA686" s="14" t="str">
        <x:v>http://127.0.0.1:8788/reference-5ab3af2be5b911.html</x:v>
      </x:c>
      <x:c r="AB686" s="14" t="str">
        <x:v>http://127.0.0.1:8788/fiche-242.html</x:v>
      </x:c>
      <x:c r="AC686" s="7" t="str">
        <x:v>Obtenir la version, la configuration, les modes, les mesures et les informations réglementaires.</x:v>
      </x:c>
      <x:c r="AD686" s="7"/>
      <x:c r="AE686" s="7" t="str"/>
    </x:row>
    <x:row r="687" ht="54" customHeight="1">
      <x:c r="A687" s="7" t="str">
        <x:v>KDTC</x:v>
      </x:c>
      <x:c r="B687" s="7" t="str">
        <x:v>Geba</x:v>
      </x:c>
      <x:c r="C687" s="7" t="str">
        <x:v>GEBA</x:v>
      </x:c>
      <x:c r="D687" s="7" t="str">
        <x:v>Commande locale · Boîtes à boutons</x:v>
      </x:c>
      <x:c r="E687" s="7" t="str">
        <x:v>Composant électronique ou sensible</x:v>
      </x:c>
      <x:c r="F687" s="7" t="str">
        <x:v>Composant à évaluer dans l’ensemble</x:v>
      </x:c>
      <x:c r="G687" s="7" t="str">
        <x:v>À vérifier</x:v>
      </x:c>
      <x:c r="H687" s="7" t="str"/>
      <x:c r="I687" s="7" t="str">
        <x:v>La fiche de ce composant ne documente pas les modes de la motorisation complète.</x:v>
      </x:c>
      <x:c r="J687" s="7" t="str"/>
      <x:c r="K687" s="15"/>
      <x:c r="L687" s="15" t="str"/>
      <x:c r="M687" s="15"/>
      <x:c r="N687" s="15"/>
      <x:c r="O687" s="15"/>
      <x:c r="P687" s="7" t="str"/>
      <x:c r="Q687" s="15"/>
      <x:c r="R687" s="7" t="str">
        <x:f>IF(AND(ISNUMBER(K687),ISNUMBER(Q687)),IF(K687&lt;=Q687,"Valeur ≤ seuil","Valeur &gt; seuil"),"")</x:f>
      </x:c>
      <x:c r="S687" s="15"/>
      <x:c r="T687" s="7" t="str">
        <x:f>IF(AND(ISNUMBER(K687),ISNUMBER(S687)),IF(K687&lt;=S687,"Valeur ≤ seuil","Valeur &gt; seuil"),"")</x:f>
      </x:c>
      <x:c r="U687" s="7"/>
      <x:c r="V687" s="7" t="str"/>
      <x:c r="W687" s="14" t="str"/>
      <x:c r="X687" s="7" t="str"/>
      <x:c r="Y687" s="13" t="d">
        <x:v>2026-10-25T12:00:00.000Z</x:v>
      </x:c>
      <x:c r="Z687" s="14" t="str">
        <x:v>https://www.geba.net/fr/produits/</x:v>
      </x:c>
      <x:c r="AA687" s="14" t="str">
        <x:v>http://127.0.0.1:8788/reference-04ee1b78375ace.html</x:v>
      </x:c>
      <x:c r="AB687" s="14" t="str">
        <x:v>http://127.0.0.1:8788/fiche-242.html</x:v>
      </x:c>
      <x:c r="AC687" s="7" t="str">
        <x:v>Obtenir la version, la configuration, les modes, les mesures et les informations réglementaires.</x:v>
      </x:c>
      <x:c r="AD687" s="7"/>
      <x:c r="AE687" s="7" t="str"/>
    </x:row>
    <x:row r="688" ht="54" customHeight="1">
      <x:c r="A688" s="7" t="str">
        <x:v>GDT 1 / GDT 2 / GDT 3</x:v>
      </x:c>
      <x:c r="B688" s="7" t="str">
        <x:v>Geba</x:v>
      </x:c>
      <x:c r="C688" s="7" t="str">
        <x:v>GEBA</x:v>
      </x:c>
      <x:c r="D688" s="7" t="str">
        <x:v>Commande locale · GDT et RDT</x:v>
      </x:c>
      <x:c r="E688" s="7" t="str">
        <x:v>Nature à préciser</x:v>
      </x:c>
      <x:c r="F688" s="7" t="str">
        <x:v>Périmètre à confirmer</x:v>
      </x:c>
      <x:c r="G688" s="7" t="str">
        <x:v>À vérifier</x:v>
      </x:c>
      <x:c r="H688" s="7" t="str"/>
      <x:c r="I688" s="7" t="str">
        <x:v>Mode, configuration et preuves énergétiques complètes non établis pour cette référence.</x:v>
      </x:c>
      <x:c r="J688" s="7" t="str"/>
      <x:c r="K688" s="15"/>
      <x:c r="L688" s="15" t="str"/>
      <x:c r="M688" s="15"/>
      <x:c r="N688" s="15"/>
      <x:c r="O688" s="15"/>
      <x:c r="P688" s="7" t="str"/>
      <x:c r="Q688" s="15"/>
      <x:c r="R688" s="7" t="str">
        <x:f>IF(AND(ISNUMBER(K688),ISNUMBER(Q688)),IF(K688&lt;=Q688,"Valeur ≤ seuil","Valeur &gt; seuil"),"")</x:f>
      </x:c>
      <x:c r="S688" s="15"/>
      <x:c r="T688" s="7" t="str">
        <x:f>IF(AND(ISNUMBER(K688),ISNUMBER(S688)),IF(K688&lt;=S688,"Valeur ≤ seuil","Valeur &gt; seuil"),"")</x:f>
      </x:c>
      <x:c r="U688" s="7"/>
      <x:c r="V688" s="7" t="str"/>
      <x:c r="W688" s="14" t="str"/>
      <x:c r="X688" s="7" t="str"/>
      <x:c r="Y688" s="13" t="d">
        <x:v>2026-10-25T12:00:00.000Z</x:v>
      </x:c>
      <x:c r="Z688" s="14" t="str">
        <x:v>https://www.geba.net/fr/produits/</x:v>
      </x:c>
      <x:c r="AA688" s="14" t="str">
        <x:v>http://127.0.0.1:8788/reference-8d92fb7b4774cc.html</x:v>
      </x:c>
      <x:c r="AB688" s="14" t="str">
        <x:v>http://127.0.0.1:8788/fiche-243.html</x:v>
      </x:c>
      <x:c r="AC688" s="7" t="str">
        <x:v>Obtenir la version, la configuration, les modes, les mesures et les informations réglementaires.</x:v>
      </x:c>
      <x:c r="AD688" s="7"/>
      <x:c r="AE688" s="7" t="str"/>
    </x:row>
    <x:row r="689" ht="54" customHeight="1">
      <x:c r="A689" s="7" t="str">
        <x:v>GDTE 1 / GDTE 2 / GDTE 3</x:v>
      </x:c>
      <x:c r="B689" s="7" t="str">
        <x:v>Geba</x:v>
      </x:c>
      <x:c r="C689" s="7" t="str">
        <x:v>GEBA</x:v>
      </x:c>
      <x:c r="D689" s="7" t="str">
        <x:v>Commande locale · GDT et RDT</x:v>
      </x:c>
      <x:c r="E689" s="7" t="str">
        <x:v>Nature à préciser</x:v>
      </x:c>
      <x:c r="F689" s="7" t="str">
        <x:v>Périmètre à confirmer</x:v>
      </x:c>
      <x:c r="G689" s="7" t="str">
        <x:v>À vérifier</x:v>
      </x:c>
      <x:c r="H689" s="7" t="str"/>
      <x:c r="I689" s="7" t="str">
        <x:v>Mode, configuration et preuves énergétiques complètes non établis pour cette référence.</x:v>
      </x:c>
      <x:c r="J689" s="7" t="str"/>
      <x:c r="K689" s="15"/>
      <x:c r="L689" s="15" t="str"/>
      <x:c r="M689" s="15"/>
      <x:c r="N689" s="15"/>
      <x:c r="O689" s="15"/>
      <x:c r="P689" s="7" t="str"/>
      <x:c r="Q689" s="15"/>
      <x:c r="R689" s="7" t="str">
        <x:f>IF(AND(ISNUMBER(K689),ISNUMBER(Q689)),IF(K689&lt;=Q689,"Valeur ≤ seuil","Valeur &gt; seuil"),"")</x:f>
      </x:c>
      <x:c r="S689" s="15"/>
      <x:c r="T689" s="7" t="str">
        <x:f>IF(AND(ISNUMBER(K689),ISNUMBER(S689)),IF(K689&lt;=S689,"Valeur ≤ seuil","Valeur &gt; seuil"),"")</x:f>
      </x:c>
      <x:c r="U689" s="7"/>
      <x:c r="V689" s="7" t="str"/>
      <x:c r="W689" s="14" t="str"/>
      <x:c r="X689" s="7" t="str"/>
      <x:c r="Y689" s="13" t="d">
        <x:v>2026-10-25T12:00:00.000Z</x:v>
      </x:c>
      <x:c r="Z689" s="14" t="str">
        <x:v>https://www.geba.net/fr/produits/</x:v>
      </x:c>
      <x:c r="AA689" s="14" t="str">
        <x:v>http://127.0.0.1:8788/reference-b2e3bd5474ace0.html</x:v>
      </x:c>
      <x:c r="AB689" s="14" t="str">
        <x:v>http://127.0.0.1:8788/fiche-243.html</x:v>
      </x:c>
      <x:c r="AC689" s="7" t="str">
        <x:v>Obtenir la version, la configuration, les modes, les mesures et les informations réglementaires.</x:v>
      </x:c>
      <x:c r="AD689" s="7"/>
      <x:c r="AE689" s="7" t="str"/>
    </x:row>
    <x:row r="690" ht="54" customHeight="1">
      <x:c r="A690" s="7" t="str">
        <x:v>RDT 1 / RDT 1N</x:v>
      </x:c>
      <x:c r="B690" s="7" t="str">
        <x:v>Geba</x:v>
      </x:c>
      <x:c r="C690" s="7" t="str">
        <x:v>GEBA</x:v>
      </x:c>
      <x:c r="D690" s="7" t="str">
        <x:v>Commande locale · GDT et RDT</x:v>
      </x:c>
      <x:c r="E690" s="7" t="str">
        <x:v>Nature à préciser</x:v>
      </x:c>
      <x:c r="F690" s="7" t="str">
        <x:v>Périmètre à confirmer</x:v>
      </x:c>
      <x:c r="G690" s="7" t="str">
        <x:v>À vérifier</x:v>
      </x:c>
      <x:c r="H690" s="7" t="str"/>
      <x:c r="I690" s="7" t="str">
        <x:v>Mode, configuration et preuves énergétiques complètes non établis pour cette référence.</x:v>
      </x:c>
      <x:c r="J690" s="7" t="str"/>
      <x:c r="K690" s="15"/>
      <x:c r="L690" s="15" t="str"/>
      <x:c r="M690" s="15"/>
      <x:c r="N690" s="15"/>
      <x:c r="O690" s="15"/>
      <x:c r="P690" s="7" t="str"/>
      <x:c r="Q690" s="15"/>
      <x:c r="R690" s="7" t="str">
        <x:f>IF(AND(ISNUMBER(K690),ISNUMBER(Q690)),IF(K690&lt;=Q690,"Valeur ≤ seuil","Valeur &gt; seuil"),"")</x:f>
      </x:c>
      <x:c r="S690" s="15"/>
      <x:c r="T690" s="7" t="str">
        <x:f>IF(AND(ISNUMBER(K690),ISNUMBER(S690)),IF(K690&lt;=S690,"Valeur ≤ seuil","Valeur &gt; seuil"),"")</x:f>
      </x:c>
      <x:c r="U690" s="7"/>
      <x:c r="V690" s="7" t="str"/>
      <x:c r="W690" s="14" t="str"/>
      <x:c r="X690" s="7" t="str"/>
      <x:c r="Y690" s="13" t="d">
        <x:v>2026-10-25T12:00:00.000Z</x:v>
      </x:c>
      <x:c r="Z690" s="14" t="str">
        <x:v>https://www.geba.net/fr/produits/</x:v>
      </x:c>
      <x:c r="AA690" s="14" t="str">
        <x:v>http://127.0.0.1:8788/reference-f81ee1072f3fc6.html</x:v>
      </x:c>
      <x:c r="AB690" s="14" t="str">
        <x:v>http://127.0.0.1:8788/fiche-243.html</x:v>
      </x:c>
      <x:c r="AC690" s="7" t="str">
        <x:v>Obtenir la version, la configuration, les modes, les mesures et les informations réglementaires.</x:v>
      </x:c>
      <x:c r="AD690" s="7"/>
      <x:c r="AE690" s="7" t="str"/>
    </x:row>
    <x:row r="691" ht="54" customHeight="1">
      <x:c r="A691" s="7" t="str">
        <x:v>Cody Duoline / Quadra-line / Touch</x:v>
      </x:c>
      <x:c r="B691" s="7" t="str">
        <x:v>Geba</x:v>
      </x:c>
      <x:c r="C691" s="7" t="str">
        <x:v>GEBA</x:v>
      </x:c>
      <x:c r="D691" s="7" t="str">
        <x:v>Cody · Claviers et logiques</x:v>
      </x:c>
      <x:c r="E691" s="7" t="str">
        <x:v>Composant électronique ou sensible</x:v>
      </x:c>
      <x:c r="F691" s="7" t="str">
        <x:v>Composant à évaluer dans l’ensemble</x:v>
      </x:c>
      <x:c r="G691" s="7" t="str">
        <x:v>À vérifier</x:v>
      </x:c>
      <x:c r="H691" s="7" t="str"/>
      <x:c r="I691" s="7" t="str">
        <x:v>La fiche de ce composant ne documente pas les modes de la motorisation complète.</x:v>
      </x:c>
      <x:c r="J691" s="7" t="str"/>
      <x:c r="K691" s="15"/>
      <x:c r="L691" s="15" t="str"/>
      <x:c r="M691" s="15"/>
      <x:c r="N691" s="15"/>
      <x:c r="O691" s="15"/>
      <x:c r="P691" s="7" t="str"/>
      <x:c r="Q691" s="15"/>
      <x:c r="R691" s="7" t="str">
        <x:f>IF(AND(ISNUMBER(K691),ISNUMBER(Q691)),IF(K691&lt;=Q691,"Valeur ≤ seuil","Valeur &gt; seuil"),"")</x:f>
      </x:c>
      <x:c r="S691" s="15"/>
      <x:c r="T691" s="7" t="str">
        <x:f>IF(AND(ISNUMBER(K691),ISNUMBER(S691)),IF(K691&lt;=S691,"Valeur ≤ seuil","Valeur &gt; seuil"),"")</x:f>
      </x:c>
      <x:c r="U691" s="7"/>
      <x:c r="V691" s="7" t="str"/>
      <x:c r="W691" s="14" t="str"/>
      <x:c r="X691" s="7" t="str"/>
      <x:c r="Y691" s="13" t="d">
        <x:v>2026-10-25T12:00:00.000Z</x:v>
      </x:c>
      <x:c r="Z691" s="14" t="str">
        <x:v>https://www.geba.net/fr/produits/</x:v>
      </x:c>
      <x:c r="AA691" s="14" t="str">
        <x:v>http://127.0.0.1:8788/reference-d0c94114518ae4.html</x:v>
      </x:c>
      <x:c r="AB691" s="14" t="str">
        <x:v>http://127.0.0.1:8788/fiche-244.html</x:v>
      </x:c>
      <x:c r="AC691" s="7" t="str">
        <x:v>Obtenir la version, la configuration, les modes, les mesures et les informations réglementaires.</x:v>
      </x:c>
      <x:c r="AD691" s="7"/>
      <x:c r="AE691" s="7" t="str"/>
    </x:row>
    <x:row r="692" ht="54" customHeight="1">
      <x:c r="A692" s="7" t="str">
        <x:v>Cody Universal 1/1 / 1/2 / 1/3</x:v>
      </x:c>
      <x:c r="B692" s="7" t="str">
        <x:v>Geba</x:v>
      </x:c>
      <x:c r="C692" s="7" t="str">
        <x:v>GEBA</x:v>
      </x:c>
      <x:c r="D692" s="7" t="str">
        <x:v>Cody · Claviers et logiques</x:v>
      </x:c>
      <x:c r="E692" s="7" t="str">
        <x:v>Composant électronique ou sensible</x:v>
      </x:c>
      <x:c r="F692" s="7" t="str">
        <x:v>Composant à évaluer dans l’ensemble</x:v>
      </x:c>
      <x:c r="G692" s="7" t="str">
        <x:v>À vérifier</x:v>
      </x:c>
      <x:c r="H692" s="7" t="str"/>
      <x:c r="I692" s="7" t="str">
        <x:v>La fiche de ce composant ne documente pas les modes de la motorisation complète.</x:v>
      </x:c>
      <x:c r="J692" s="7" t="str"/>
      <x:c r="K692" s="15"/>
      <x:c r="L692" s="15" t="str"/>
      <x:c r="M692" s="15"/>
      <x:c r="N692" s="15"/>
      <x:c r="O692" s="15"/>
      <x:c r="P692" s="7" t="str"/>
      <x:c r="Q692" s="15"/>
      <x:c r="R692" s="7" t="str">
        <x:f>IF(AND(ISNUMBER(K692),ISNUMBER(Q692)),IF(K692&lt;=Q692,"Valeur ≤ seuil","Valeur &gt; seuil"),"")</x:f>
      </x:c>
      <x:c r="S692" s="15"/>
      <x:c r="T692" s="7" t="str">
        <x:f>IF(AND(ISNUMBER(K692),ISNUMBER(S692)),IF(K692&lt;=S692,"Valeur ≤ seuil","Valeur &gt; seuil"),"")</x:f>
      </x:c>
      <x:c r="U692" s="7"/>
      <x:c r="V692" s="7" t="str"/>
      <x:c r="W692" s="14" t="str"/>
      <x:c r="X692" s="7" t="str"/>
      <x:c r="Y692" s="13" t="d">
        <x:v>2026-10-25T12:00:00.000Z</x:v>
      </x:c>
      <x:c r="Z692" s="14" t="str">
        <x:v>https://www.geba.net/fr/produits/</x:v>
      </x:c>
      <x:c r="AA692" s="14" t="str">
        <x:v>http://127.0.0.1:8788/reference-2c8b0ea100a83c.html</x:v>
      </x:c>
      <x:c r="AB692" s="14" t="str">
        <x:v>http://127.0.0.1:8788/fiche-244.html</x:v>
      </x:c>
      <x:c r="AC692" s="7" t="str">
        <x:v>Obtenir la version, la configuration, les modes, les mesures et les informations réglementaires.</x:v>
      </x:c>
      <x:c r="AD692" s="7"/>
      <x:c r="AE692" s="7" t="str"/>
    </x:row>
    <x:row r="693" ht="54" customHeight="1">
      <x:c r="A693" s="7" t="str">
        <x:v>Cody Universal 2 / 3 / Mini</x:v>
      </x:c>
      <x:c r="B693" s="7" t="str">
        <x:v>Geba</x:v>
      </x:c>
      <x:c r="C693" s="7" t="str">
        <x:v>GEBA</x:v>
      </x:c>
      <x:c r="D693" s="7" t="str">
        <x:v>Cody · Claviers et logiques</x:v>
      </x:c>
      <x:c r="E693" s="7" t="str">
        <x:v>Composant électronique ou sensible</x:v>
      </x:c>
      <x:c r="F693" s="7" t="str">
        <x:v>Composant à évaluer dans l’ensemble</x:v>
      </x:c>
      <x:c r="G693" s="7" t="str">
        <x:v>À vérifier</x:v>
      </x:c>
      <x:c r="H693" s="7" t="str"/>
      <x:c r="I693" s="7" t="str">
        <x:v>La fiche de ce composant ne documente pas les modes de la motorisation complète.</x:v>
      </x:c>
      <x:c r="J693" s="7" t="str"/>
      <x:c r="K693" s="15"/>
      <x:c r="L693" s="15" t="str"/>
      <x:c r="M693" s="15"/>
      <x:c r="N693" s="15"/>
      <x:c r="O693" s="15"/>
      <x:c r="P693" s="7" t="str"/>
      <x:c r="Q693" s="15"/>
      <x:c r="R693" s="7" t="str">
        <x:f>IF(AND(ISNUMBER(K693),ISNUMBER(Q693)),IF(K693&lt;=Q693,"Valeur ≤ seuil","Valeur &gt; seuil"),"")</x:f>
      </x:c>
      <x:c r="S693" s="15"/>
      <x:c r="T693" s="7" t="str">
        <x:f>IF(AND(ISNUMBER(K693),ISNUMBER(S693)),IF(K693&lt;=S693,"Valeur ≤ seuil","Valeur &gt; seuil"),"")</x:f>
      </x:c>
      <x:c r="U693" s="7"/>
      <x:c r="V693" s="7" t="str"/>
      <x:c r="W693" s="14" t="str"/>
      <x:c r="X693" s="7" t="str"/>
      <x:c r="Y693" s="13" t="d">
        <x:v>2026-10-25T12:00:00.000Z</x:v>
      </x:c>
      <x:c r="Z693" s="14" t="str">
        <x:v>https://www.geba.net/fr/produits/</x:v>
      </x:c>
      <x:c r="AA693" s="14" t="str">
        <x:v>http://127.0.0.1:8788/reference-73be6af9467d53.html</x:v>
      </x:c>
      <x:c r="AB693" s="14" t="str">
        <x:v>http://127.0.0.1:8788/fiche-244.html</x:v>
      </x:c>
      <x:c r="AC693" s="7" t="str">
        <x:v>Obtenir la version, la configuration, les modes, les mesures et les informations réglementaires.</x:v>
      </x:c>
      <x:c r="AD693" s="7"/>
      <x:c r="AE693" s="7" t="str"/>
    </x:row>
    <x:row r="694" ht="54" customHeight="1">
      <x:c r="A694" s="7" t="str">
        <x:v>Contacteurs de proximité</x:v>
      </x:c>
      <x:c r="B694" s="7" t="str">
        <x:v>Geba</x:v>
      </x:c>
      <x:c r="C694" s="7" t="str">
        <x:v>GEBA</x:v>
      </x:c>
      <x:c r="D694" s="7" t="str">
        <x:v>Contacteurs à clé et proximité</x:v>
      </x:c>
      <x:c r="E694" s="7" t="str">
        <x:v>Composant électronique ou sensible</x:v>
      </x:c>
      <x:c r="F694" s="7" t="str">
        <x:v>Composant à évaluer dans l’ensemble</x:v>
      </x:c>
      <x:c r="G694" s="7" t="str">
        <x:v>À vérifier</x:v>
      </x:c>
      <x:c r="H694" s="7" t="str"/>
      <x:c r="I694" s="7" t="str">
        <x:v>La fiche de ce composant ne documente pas les modes de la motorisation complète.</x:v>
      </x:c>
      <x:c r="J694" s="7" t="str"/>
      <x:c r="K694" s="15"/>
      <x:c r="L694" s="15" t="str"/>
      <x:c r="M694" s="15"/>
      <x:c r="N694" s="15"/>
      <x:c r="O694" s="15"/>
      <x:c r="P694" s="7" t="str"/>
      <x:c r="Q694" s="15"/>
      <x:c r="R694" s="7" t="str">
        <x:f>IF(AND(ISNUMBER(K694),ISNUMBER(Q694)),IF(K694&lt;=Q694,"Valeur ≤ seuil","Valeur &gt; seuil"),"")</x:f>
      </x:c>
      <x:c r="S694" s="15"/>
      <x:c r="T694" s="7" t="str">
        <x:f>IF(AND(ISNUMBER(K694),ISNUMBER(S694)),IF(K694&lt;=S694,"Valeur ≤ seuil","Valeur &gt; seuil"),"")</x:f>
      </x:c>
      <x:c r="U694" s="7"/>
      <x:c r="V694" s="7" t="str"/>
      <x:c r="W694" s="14" t="str"/>
      <x:c r="X694" s="7" t="str"/>
      <x:c r="Y694" s="13" t="d">
        <x:v>2026-10-25T12:00:00.000Z</x:v>
      </x:c>
      <x:c r="Z694" s="14" t="str">
        <x:v>https://www.geba.net/fr/produits/</x:v>
      </x:c>
      <x:c r="AA694" s="14" t="str">
        <x:v>http://127.0.0.1:8788/reference-ad93602446f820.html</x:v>
      </x:c>
      <x:c r="AB694" s="14" t="str">
        <x:v>http://127.0.0.1:8788/fiche-245.html</x:v>
      </x:c>
      <x:c r="AC694" s="7" t="str">
        <x:v>Obtenir la version, la configuration, les modes, les mesures et les informations réglementaires.</x:v>
      </x:c>
      <x:c r="AD694" s="7"/>
      <x:c r="AE694" s="7" t="str"/>
    </x:row>
    <x:row r="695" ht="54" customHeight="1">
      <x:c r="A695" s="7" t="str">
        <x:v>Contacteurs à clé</x:v>
      </x:c>
      <x:c r="B695" s="7" t="str">
        <x:v>Geba</x:v>
      </x:c>
      <x:c r="C695" s="7" t="str">
        <x:v>GEBA</x:v>
      </x:c>
      <x:c r="D695" s="7" t="str">
        <x:v>Contacteurs à clé et proximité</x:v>
      </x:c>
      <x:c r="E695" s="7" t="str">
        <x:v>Composant électronique ou sensible</x:v>
      </x:c>
      <x:c r="F695" s="7" t="str">
        <x:v>Composant à évaluer dans l’ensemble</x:v>
      </x:c>
      <x:c r="G695" s="7" t="str">
        <x:v>À vérifier</x:v>
      </x:c>
      <x:c r="H695" s="7" t="str"/>
      <x:c r="I695" s="7" t="str">
        <x:v>La fiche de ce composant ne documente pas les modes de la motorisation complète.</x:v>
      </x:c>
      <x:c r="J695" s="7" t="str"/>
      <x:c r="K695" s="15"/>
      <x:c r="L695" s="15" t="str"/>
      <x:c r="M695" s="15"/>
      <x:c r="N695" s="15"/>
      <x:c r="O695" s="15"/>
      <x:c r="P695" s="7" t="str"/>
      <x:c r="Q695" s="15"/>
      <x:c r="R695" s="7" t="str">
        <x:f>IF(AND(ISNUMBER(K695),ISNUMBER(Q695)),IF(K695&lt;=Q695,"Valeur ≤ seuil","Valeur &gt; seuil"),"")</x:f>
      </x:c>
      <x:c r="S695" s="15"/>
      <x:c r="T695" s="7" t="str">
        <x:f>IF(AND(ISNUMBER(K695),ISNUMBER(S695)),IF(K695&lt;=S695,"Valeur ≤ seuil","Valeur &gt; seuil"),"")</x:f>
      </x:c>
      <x:c r="U695" s="7"/>
      <x:c r="V695" s="7" t="str"/>
      <x:c r="W695" s="14" t="str"/>
      <x:c r="X695" s="7" t="str"/>
      <x:c r="Y695" s="13" t="d">
        <x:v>2026-10-25T12:00:00.000Z</x:v>
      </x:c>
      <x:c r="Z695" s="14" t="str">
        <x:v>https://www.geba.net/fr/produits/</x:v>
      </x:c>
      <x:c r="AA695" s="14" t="str">
        <x:v>http://127.0.0.1:8788/reference-78b245f70af200.html</x:v>
      </x:c>
      <x:c r="AB695" s="14" t="str">
        <x:v>http://127.0.0.1:8788/fiche-245.html</x:v>
      </x:c>
      <x:c r="AC695" s="7" t="str">
        <x:v>Obtenir la version, la configuration, les modes, les mesures et les informations réglementaires.</x:v>
      </x:c>
      <x:c r="AD695" s="7"/>
      <x:c r="AE695" s="7" t="str"/>
    </x:row>
    <x:row r="696" ht="54" customHeight="1">
      <x:c r="A696" s="7" t="str">
        <x:v>geba Bluetooth</x:v>
      </x:c>
      <x:c r="B696" s="7" t="str">
        <x:v>Geba</x:v>
      </x:c>
      <x:c r="C696" s="7" t="str">
        <x:v>GEBA</x:v>
      </x:c>
      <x:c r="D696" s="7" t="str">
        <x:v>Contacteurs à clé et proximité</x:v>
      </x:c>
      <x:c r="E696" s="7" t="str">
        <x:v>Composant électronique ou sensible</x:v>
      </x:c>
      <x:c r="F696" s="7" t="str">
        <x:v>Composant à évaluer dans l’ensemble</x:v>
      </x:c>
      <x:c r="G696" s="7" t="str">
        <x:v>À vérifier</x:v>
      </x:c>
      <x:c r="H696" s="7" t="str"/>
      <x:c r="I696" s="7" t="str">
        <x:v>La fiche de ce composant ne documente pas les modes de la motorisation complète.</x:v>
      </x:c>
      <x:c r="J696" s="7" t="str"/>
      <x:c r="K696" s="15"/>
      <x:c r="L696" s="15" t="str"/>
      <x:c r="M696" s="15"/>
      <x:c r="N696" s="15"/>
      <x:c r="O696" s="15"/>
      <x:c r="P696" s="7" t="str"/>
      <x:c r="Q696" s="15"/>
      <x:c r="R696" s="7" t="str">
        <x:f>IF(AND(ISNUMBER(K696),ISNUMBER(Q696)),IF(K696&lt;=Q696,"Valeur ≤ seuil","Valeur &gt; seuil"),"")</x:f>
      </x:c>
      <x:c r="S696" s="15"/>
      <x:c r="T696" s="7" t="str">
        <x:f>IF(AND(ISNUMBER(K696),ISNUMBER(S696)),IF(K696&lt;=S696,"Valeur ≤ seuil","Valeur &gt; seuil"),"")</x:f>
      </x:c>
      <x:c r="U696" s="7"/>
      <x:c r="V696" s="7" t="str"/>
      <x:c r="W696" s="14" t="str"/>
      <x:c r="X696" s="7" t="str"/>
      <x:c r="Y696" s="13" t="d">
        <x:v>2026-10-25T12:00:00.000Z</x:v>
      </x:c>
      <x:c r="Z696" s="14" t="str">
        <x:v>https://www.geba.net/fr/produits/</x:v>
      </x:c>
      <x:c r="AA696" s="14" t="str">
        <x:v>http://127.0.0.1:8788/reference-3a24d23bea055a.html</x:v>
      </x:c>
      <x:c r="AB696" s="14" t="str">
        <x:v>http://127.0.0.1:8788/fiche-245.html</x:v>
      </x:c>
      <x:c r="AC696" s="7" t="str">
        <x:v>Obtenir la version, la configuration, les modes, les mesures et les informations réglementaires.</x:v>
      </x:c>
      <x:c r="AD696" s="7"/>
      <x:c r="AE696" s="7" t="str"/>
    </x:row>
    <x:row r="697" ht="54" customHeight="1">
      <x:c r="A697" s="7" t="str">
        <x:v>LS 1 / LS 3P / LS 4</x:v>
      </x:c>
      <x:c r="B697" s="7" t="str">
        <x:v>Geba</x:v>
      </x:c>
      <x:c r="C697" s="7" t="str">
        <x:v>GEBA</x:v>
      </x:c>
      <x:c r="D697" s="7" t="str">
        <x:v>Cellules et profils · Sécurité de porte</x:v>
      </x:c>
      <x:c r="E697" s="7" t="str">
        <x:v>Composant électronique ou sensible</x:v>
      </x:c>
      <x:c r="F697" s="7" t="str">
        <x:v>Composant à évaluer dans l’ensemble</x:v>
      </x:c>
      <x:c r="G697" s="7" t="str">
        <x:v>À vérifier</x:v>
      </x:c>
      <x:c r="H697" s="7" t="str"/>
      <x:c r="I697" s="7" t="str">
        <x:v>La fiche de ce composant ne documente pas les modes de la motorisation complète.</x:v>
      </x:c>
      <x:c r="J697" s="7" t="str"/>
      <x:c r="K697" s="15"/>
      <x:c r="L697" s="15" t="str"/>
      <x:c r="M697" s="15"/>
      <x:c r="N697" s="15"/>
      <x:c r="O697" s="15"/>
      <x:c r="P697" s="7" t="str"/>
      <x:c r="Q697" s="15"/>
      <x:c r="R697" s="7" t="str">
        <x:f>IF(AND(ISNUMBER(K697),ISNUMBER(Q697)),IF(K697&lt;=Q697,"Valeur ≤ seuil","Valeur &gt; seuil"),"")</x:f>
      </x:c>
      <x:c r="S697" s="15"/>
      <x:c r="T697" s="7" t="str">
        <x:f>IF(AND(ISNUMBER(K697),ISNUMBER(S697)),IF(K697&lt;=S697,"Valeur ≤ seuil","Valeur &gt; seuil"),"")</x:f>
      </x:c>
      <x:c r="U697" s="7"/>
      <x:c r="V697" s="7" t="str"/>
      <x:c r="W697" s="14" t="str"/>
      <x:c r="X697" s="7" t="str"/>
      <x:c r="Y697" s="13" t="d">
        <x:v>2026-10-25T12:00:00.000Z</x:v>
      </x:c>
      <x:c r="Z697" s="14" t="str">
        <x:v>https://www.geba.net/fr/produits/</x:v>
      </x:c>
      <x:c r="AA697" s="14" t="str">
        <x:v>http://127.0.0.1:8788/reference-c8eec7b911e368.html</x:v>
      </x:c>
      <x:c r="AB697" s="14" t="str">
        <x:v>http://127.0.0.1:8788/fiche-246.html</x:v>
      </x:c>
      <x:c r="AC697" s="7" t="str">
        <x:v>Obtenir la version, la configuration, les modes, les mesures et les informations réglementaires.</x:v>
      </x:c>
      <x:c r="AD697" s="7"/>
      <x:c r="AE697" s="7" t="str"/>
    </x:row>
    <x:row r="698" ht="54" customHeight="1">
      <x:c r="A698" s="7" t="str">
        <x:v>LS 6E / LS 6P</x:v>
      </x:c>
      <x:c r="B698" s="7" t="str">
        <x:v>Geba</x:v>
      </x:c>
      <x:c r="C698" s="7" t="str">
        <x:v>GEBA</x:v>
      </x:c>
      <x:c r="D698" s="7" t="str">
        <x:v>Cellules et profils · Sécurité de porte</x:v>
      </x:c>
      <x:c r="E698" s="7" t="str">
        <x:v>Composant électronique ou sensible</x:v>
      </x:c>
      <x:c r="F698" s="7" t="str">
        <x:v>Composant à évaluer dans l’ensemble</x:v>
      </x:c>
      <x:c r="G698" s="7" t="str">
        <x:v>À vérifier</x:v>
      </x:c>
      <x:c r="H698" s="7" t="str"/>
      <x:c r="I698" s="7" t="str">
        <x:v>La fiche de ce composant ne documente pas les modes de la motorisation complète.</x:v>
      </x:c>
      <x:c r="J698" s="7" t="str"/>
      <x:c r="K698" s="15"/>
      <x:c r="L698" s="15" t="str"/>
      <x:c r="M698" s="15"/>
      <x:c r="N698" s="15"/>
      <x:c r="O698" s="15"/>
      <x:c r="P698" s="7" t="str"/>
      <x:c r="Q698" s="15"/>
      <x:c r="R698" s="7" t="str">
        <x:f>IF(AND(ISNUMBER(K698),ISNUMBER(Q698)),IF(K698&lt;=Q698,"Valeur ≤ seuil","Valeur &gt; seuil"),"")</x:f>
      </x:c>
      <x:c r="S698" s="15"/>
      <x:c r="T698" s="7" t="str">
        <x:f>IF(AND(ISNUMBER(K698),ISNUMBER(S698)),IF(K698&lt;=S698,"Valeur ≤ seuil","Valeur &gt; seuil"),"")</x:f>
      </x:c>
      <x:c r="U698" s="7"/>
      <x:c r="V698" s="7" t="str"/>
      <x:c r="W698" s="14" t="str"/>
      <x:c r="X698" s="7" t="str"/>
      <x:c r="Y698" s="13" t="d">
        <x:v>2026-10-25T12:00:00.000Z</x:v>
      </x:c>
      <x:c r="Z698" s="14" t="str">
        <x:v>https://www.geba.net/fr/produits/</x:v>
      </x:c>
      <x:c r="AA698" s="14" t="str">
        <x:v>http://127.0.0.1:8788/reference-5714e917d124cb.html</x:v>
      </x:c>
      <x:c r="AB698" s="14" t="str">
        <x:v>http://127.0.0.1:8788/fiche-246.html</x:v>
      </x:c>
      <x:c r="AC698" s="7" t="str">
        <x:v>Obtenir la version, la configuration, les modes, les mesures et les informations réglementaires.</x:v>
      </x:c>
      <x:c r="AD698" s="7"/>
      <x:c r="AE698" s="7" t="str"/>
    </x:row>
    <x:row r="699" ht="54" customHeight="1">
      <x:c r="A699" s="7" t="str">
        <x:v>Pro-Sec-O II</x:v>
      </x:c>
      <x:c r="B699" s="7" t="str">
        <x:v>Geba</x:v>
      </x:c>
      <x:c r="C699" s="7" t="str">
        <x:v>GEBA</x:v>
      </x:c>
      <x:c r="D699" s="7" t="str">
        <x:v>Cellules et profils · Sécurité de porte</x:v>
      </x:c>
      <x:c r="E699" s="7" t="str">
        <x:v>Composant électronique ou sensible</x:v>
      </x:c>
      <x:c r="F699" s="7" t="str">
        <x:v>Composant à évaluer dans l’ensemble</x:v>
      </x:c>
      <x:c r="G699" s="7" t="str">
        <x:v>À vérifier</x:v>
      </x:c>
      <x:c r="H699" s="7" t="str"/>
      <x:c r="I699" s="7" t="str">
        <x:v>La fiche de ce composant ne documente pas les modes de la motorisation complète.</x:v>
      </x:c>
      <x:c r="J699" s="7" t="str"/>
      <x:c r="K699" s="15"/>
      <x:c r="L699" s="15" t="str"/>
      <x:c r="M699" s="15"/>
      <x:c r="N699" s="15"/>
      <x:c r="O699" s="15"/>
      <x:c r="P699" s="7" t="str"/>
      <x:c r="Q699" s="15"/>
      <x:c r="R699" s="7" t="str">
        <x:f>IF(AND(ISNUMBER(K699),ISNUMBER(Q699)),IF(K699&lt;=Q699,"Valeur ≤ seuil","Valeur &gt; seuil"),"")</x:f>
      </x:c>
      <x:c r="S699" s="15"/>
      <x:c r="T699" s="7" t="str">
        <x:f>IF(AND(ISNUMBER(K699),ISNUMBER(S699)),IF(K699&lt;=S699,"Valeur ≤ seuil","Valeur &gt; seuil"),"")</x:f>
      </x:c>
      <x:c r="U699" s="7"/>
      <x:c r="V699" s="7" t="str"/>
      <x:c r="W699" s="14" t="str"/>
      <x:c r="X699" s="7" t="str"/>
      <x:c r="Y699" s="13" t="d">
        <x:v>2026-10-25T12:00:00.000Z</x:v>
      </x:c>
      <x:c r="Z699" s="14" t="str">
        <x:v>https://www.geba.net/fr/produits/</x:v>
      </x:c>
      <x:c r="AA699" s="14" t="str">
        <x:v>http://127.0.0.1:8788/reference-3e56b3648eb27c.html</x:v>
      </x:c>
      <x:c r="AB699" s="14" t="str">
        <x:v>http://127.0.0.1:8788/fiche-246.html</x:v>
      </x:c>
      <x:c r="AC699" s="7" t="str">
        <x:v>Obtenir la version, la configuration, les modes, les mesures et les informations réglementaires.</x:v>
      </x:c>
      <x:c r="AD699" s="7"/>
      <x:c r="AE699" s="7" t="str"/>
    </x:row>
    <x:row r="700" ht="54" customHeight="1">
      <x:c r="A700" s="7" t="str">
        <x:v>Profils P1 / P2 / P3</x:v>
      </x:c>
      <x:c r="B700" s="7" t="str">
        <x:v>Geba</x:v>
      </x:c>
      <x:c r="C700" s="7" t="str">
        <x:v>GEBA</x:v>
      </x:c>
      <x:c r="D700" s="7" t="str">
        <x:v>Cellules et profils · Sécurité de porte</x:v>
      </x:c>
      <x:c r="E700" s="7" t="str">
        <x:v>Composant électronique ou sensible</x:v>
      </x:c>
      <x:c r="F700" s="7" t="str">
        <x:v>Composant à évaluer dans l’ensemble</x:v>
      </x:c>
      <x:c r="G700" s="7" t="str">
        <x:v>À vérifier</x:v>
      </x:c>
      <x:c r="H700" s="7" t="str"/>
      <x:c r="I700" s="7" t="str">
        <x:v>La fiche de ce composant ne documente pas les modes de la motorisation complète.</x:v>
      </x:c>
      <x:c r="J700" s="7" t="str"/>
      <x:c r="K700" s="15"/>
      <x:c r="L700" s="15" t="str"/>
      <x:c r="M700" s="15"/>
      <x:c r="N700" s="15"/>
      <x:c r="O700" s="15"/>
      <x:c r="P700" s="7" t="str"/>
      <x:c r="Q700" s="15"/>
      <x:c r="R700" s="7" t="str">
        <x:f>IF(AND(ISNUMBER(K700),ISNUMBER(Q700)),IF(K700&lt;=Q700,"Valeur ≤ seuil","Valeur &gt; seuil"),"")</x:f>
      </x:c>
      <x:c r="S700" s="15"/>
      <x:c r="T700" s="7" t="str">
        <x:f>IF(AND(ISNUMBER(K700),ISNUMBER(S700)),IF(K700&lt;=S700,"Valeur ≤ seuil","Valeur &gt; seuil"),"")</x:f>
      </x:c>
      <x:c r="U700" s="7"/>
      <x:c r="V700" s="7" t="str"/>
      <x:c r="W700" s="14" t="str"/>
      <x:c r="X700" s="7" t="str"/>
      <x:c r="Y700" s="13" t="d">
        <x:v>2026-10-25T12:00:00.000Z</x:v>
      </x:c>
      <x:c r="Z700" s="14" t="str">
        <x:v>https://www.geba.net/fr/produits/</x:v>
      </x:c>
      <x:c r="AA700" s="14" t="str">
        <x:v>http://127.0.0.1:8788/reference-0f48b26c6e9111.html</x:v>
      </x:c>
      <x:c r="AB700" s="14" t="str">
        <x:v>http://127.0.0.1:8788/fiche-246.html</x:v>
      </x:c>
      <x:c r="AC700" s="7" t="str">
        <x:v>Obtenir la version, la configuration, les modes, les mesures et les informations réglementaires.</x:v>
      </x:c>
      <x:c r="AD700" s="7"/>
      <x:c r="AE700" s="7" t="str"/>
    </x:row>
    <x:row r="701" ht="54" customHeight="1">
      <x:c r="A701" s="7" t="str">
        <x:v>301.5M / 301.8M / 301.9M</x:v>
      </x:c>
      <x:c r="B701" s="7" t="str">
        <x:v>Hi-Motions</x:v>
      </x:c>
      <x:c r="C701" s="7" t="str">
        <x:v>HI-MOTIONS</x:v>
      </x:c>
      <x:c r="D701" s="7" t="str">
        <x:v>Autoportants · Séries S et M</x:v>
      </x:c>
      <x:c r="E701" s="7" t="str">
        <x:v>Nature à préciser</x:v>
      </x:c>
      <x:c r="F701" s="7" t="str">
        <x:v>Périmètre à confirmer</x:v>
      </x:c>
      <x:c r="G701" s="7" t="str">
        <x:v>À vérifier</x:v>
      </x:c>
      <x:c r="H701" s="7" t="str"/>
      <x:c r="I701" s="7" t="str">
        <x:v>Mode, configuration et preuves énergétiques complètes non établis pour cette référence.</x:v>
      </x:c>
      <x:c r="J701" s="7" t="str"/>
      <x:c r="K701" s="15"/>
      <x:c r="L701" s="15" t="str"/>
      <x:c r="M701" s="15"/>
      <x:c r="N701" s="15"/>
      <x:c r="O701" s="15"/>
      <x:c r="P701" s="7" t="str"/>
      <x:c r="Q701" s="15"/>
      <x:c r="R701" s="7" t="str">
        <x:f>IF(AND(ISNUMBER(K701),ISNUMBER(Q701)),IF(K701&lt;=Q701,"Valeur ≤ seuil","Valeur &gt; seuil"),"")</x:f>
      </x:c>
      <x:c r="S701" s="15"/>
      <x:c r="T701" s="7" t="str">
        <x:f>IF(AND(ISNUMBER(K701),ISNUMBER(S701)),IF(K701&lt;=S701,"Valeur ≤ seuil","Valeur &gt; seuil"),"")</x:f>
      </x:c>
      <x:c r="U701" s="7"/>
      <x:c r="V701" s="7" t="str"/>
      <x:c r="W701" s="14" t="str"/>
      <x:c r="X701" s="7" t="str"/>
      <x:c r="Y701" s="13" t="d">
        <x:v>2026-10-25T12:00:00.000Z</x:v>
      </x:c>
      <x:c r="Z701" s="14" t="str">
        <x:v>https://www.himotions.it/en/category/cantilever-sliding-gates/support-rollers/301-5m.html</x:v>
      </x:c>
      <x:c r="AA701" s="14" t="str">
        <x:v>http://127.0.0.1:8788/reference-d78b763b61febb.html</x:v>
      </x:c>
      <x:c r="AB701" s="14" t="str">
        <x:v>http://127.0.0.1:8788/fiche-247.html</x:v>
      </x:c>
      <x:c r="AC701" s="7" t="str">
        <x:v>Obtenir la version, la configuration, les modes, les mesures et les informations réglementaires.</x:v>
      </x:c>
      <x:c r="AD701" s="7"/>
      <x:c r="AE701" s="7" t="str"/>
    </x:row>
    <x:row r="702" ht="54" customHeight="1">
      <x:c r="A702" s="7" t="str">
        <x:v>301.S / 301.5S</x:v>
      </x:c>
      <x:c r="B702" s="7" t="str">
        <x:v>Hi-Motions</x:v>
      </x:c>
      <x:c r="C702" s="7" t="str">
        <x:v>HI-MOTIONS</x:v>
      </x:c>
      <x:c r="D702" s="7" t="str">
        <x:v>Autoportants · Séries S et M</x:v>
      </x:c>
      <x:c r="E702" s="7" t="str">
        <x:v>Nature à préciser</x:v>
      </x:c>
      <x:c r="F702" s="7" t="str">
        <x:v>Périmètre à confirmer</x:v>
      </x:c>
      <x:c r="G702" s="7" t="str">
        <x:v>À vérifier</x:v>
      </x:c>
      <x:c r="H702" s="7" t="str"/>
      <x:c r="I702" s="7" t="str">
        <x:v>Mode, configuration et preuves énergétiques complètes non établis pour cette référence.</x:v>
      </x:c>
      <x:c r="J702" s="7" t="str"/>
      <x:c r="K702" s="15"/>
      <x:c r="L702" s="15" t="str"/>
      <x:c r="M702" s="15"/>
      <x:c r="N702" s="15"/>
      <x:c r="O702" s="15"/>
      <x:c r="P702" s="7" t="str"/>
      <x:c r="Q702" s="15"/>
      <x:c r="R702" s="7" t="str">
        <x:f>IF(AND(ISNUMBER(K702),ISNUMBER(Q702)),IF(K702&lt;=Q702,"Valeur ≤ seuil","Valeur &gt; seuil"),"")</x:f>
      </x:c>
      <x:c r="S702" s="15"/>
      <x:c r="T702" s="7" t="str">
        <x:f>IF(AND(ISNUMBER(K702),ISNUMBER(S702)),IF(K702&lt;=S702,"Valeur ≤ seuil","Valeur &gt; seuil"),"")</x:f>
      </x:c>
      <x:c r="U702" s="7"/>
      <x:c r="V702" s="7" t="str"/>
      <x:c r="W702" s="14" t="str"/>
      <x:c r="X702" s="7" t="str"/>
      <x:c r="Y702" s="13" t="d">
        <x:v>2026-10-25T12:00:00.000Z</x:v>
      </x:c>
      <x:c r="Z702" s="14" t="str">
        <x:v>https://www.himotions.it/en/category/cantilever-sliding-gates/support-rollers/301-s.html</x:v>
      </x:c>
      <x:c r="AA702" s="14" t="str">
        <x:v>http://127.0.0.1:8788/reference-0d734d10e33928.html</x:v>
      </x:c>
      <x:c r="AB702" s="14" t="str">
        <x:v>http://127.0.0.1:8788/fiche-247.html</x:v>
      </x:c>
      <x:c r="AC702" s="7" t="str">
        <x:v>Obtenir la version, la configuration, les modes, les mesures et les informations réglementaires.</x:v>
      </x:c>
      <x:c r="AD702" s="7"/>
      <x:c r="AE702" s="7" t="str"/>
    </x:row>
    <x:row r="703" ht="54" customHeight="1">
      <x:c r="A703" s="7" t="str">
        <x:v>302.M / 303.M</x:v>
      </x:c>
      <x:c r="B703" s="7" t="str">
        <x:v>Hi-Motions</x:v>
      </x:c>
      <x:c r="C703" s="7" t="str">
        <x:v>HI-MOTIONS</x:v>
      </x:c>
      <x:c r="D703" s="7" t="str">
        <x:v>Autoportants · Séries S et M</x:v>
      </x:c>
      <x:c r="E703" s="7" t="str">
        <x:v>Nature à préciser</x:v>
      </x:c>
      <x:c r="F703" s="7" t="str">
        <x:v>Périmètre à confirmer</x:v>
      </x:c>
      <x:c r="G703" s="7" t="str">
        <x:v>À vérifier</x:v>
      </x:c>
      <x:c r="H703" s="7" t="str"/>
      <x:c r="I703" s="7" t="str">
        <x:v>Mode, configuration et preuves énergétiques complètes non établis pour cette référence.</x:v>
      </x:c>
      <x:c r="J703" s="7" t="str"/>
      <x:c r="K703" s="15"/>
      <x:c r="L703" s="15" t="str"/>
      <x:c r="M703" s="15"/>
      <x:c r="N703" s="15"/>
      <x:c r="O703" s="15"/>
      <x:c r="P703" s="7" t="str"/>
      <x:c r="Q703" s="15"/>
      <x:c r="R703" s="7" t="str">
        <x:f>IF(AND(ISNUMBER(K703),ISNUMBER(Q703)),IF(K703&lt;=Q703,"Valeur ≤ seuil","Valeur &gt; seuil"),"")</x:f>
      </x:c>
      <x:c r="S703" s="15"/>
      <x:c r="T703" s="7" t="str">
        <x:f>IF(AND(ISNUMBER(K703),ISNUMBER(S703)),IF(K703&lt;=S703,"Valeur ≤ seuil","Valeur &gt; seuil"),"")</x:f>
      </x:c>
      <x:c r="U703" s="7"/>
      <x:c r="V703" s="7" t="str"/>
      <x:c r="W703" s="14" t="str"/>
      <x:c r="X703" s="7" t="str"/>
      <x:c r="Y703" s="13" t="d">
        <x:v>2026-10-25T12:00:00.000Z</x:v>
      </x:c>
      <x:c r="Z703" s="14" t="str">
        <x:v>https://www.himotions.it/en/category/cantilever-sliding-gates/tie-rods/302.html</x:v>
      </x:c>
      <x:c r="AA703" s="14" t="str">
        <x:v>http://127.0.0.1:8788/reference-9be1b8ba54d0aa.html</x:v>
      </x:c>
      <x:c r="AB703" s="14" t="str">
        <x:v>http://127.0.0.1:8788/fiche-247.html</x:v>
      </x:c>
      <x:c r="AC703" s="7" t="str">
        <x:v>Obtenir la version, la configuration, les modes, les mesures et les informations réglementaires.</x:v>
      </x:c>
      <x:c r="AD703" s="7"/>
      <x:c r="AE703" s="7" t="str"/>
    </x:row>
    <x:row r="704" ht="54" customHeight="1">
      <x:c r="A704" s="7" t="str">
        <x:v>301.5XM / 301.8XM / 301.9XM</x:v>
      </x:c>
      <x:c r="B704" s="7" t="str">
        <x:v>Hi-Motions</x:v>
      </x:c>
      <x:c r="C704" s="7" t="str">
        <x:v>HI-MOTIONS</x:v>
      </x:c>
      <x:c r="D704" s="7" t="str">
        <x:v>Autoportants · XM et XMA aluminium</x:v>
      </x:c>
      <x:c r="E704" s="7" t="str">
        <x:v>Nature à préciser</x:v>
      </x:c>
      <x:c r="F704" s="7" t="str">
        <x:v>Périmètre à confirmer</x:v>
      </x:c>
      <x:c r="G704" s="7" t="str">
        <x:v>À vérifier</x:v>
      </x:c>
      <x:c r="H704" s="7" t="str"/>
      <x:c r="I704" s="7" t="str">
        <x:v>Mode, configuration et preuves énergétiques complètes non établis pour cette référence.</x:v>
      </x:c>
      <x:c r="J704" s="7" t="str"/>
      <x:c r="K704" s="15"/>
      <x:c r="L704" s="15" t="str"/>
      <x:c r="M704" s="15"/>
      <x:c r="N704" s="15"/>
      <x:c r="O704" s="15"/>
      <x:c r="P704" s="7" t="str"/>
      <x:c r="Q704" s="15"/>
      <x:c r="R704" s="7" t="str">
        <x:f>IF(AND(ISNUMBER(K704),ISNUMBER(Q704)),IF(K704&lt;=Q704,"Valeur ≤ seuil","Valeur &gt; seuil"),"")</x:f>
      </x:c>
      <x:c r="S704" s="15"/>
      <x:c r="T704" s="7" t="str">
        <x:f>IF(AND(ISNUMBER(K704),ISNUMBER(S704)),IF(K704&lt;=S704,"Valeur ≤ seuil","Valeur &gt; seuil"),"")</x:f>
      </x:c>
      <x:c r="U704" s="7"/>
      <x:c r="V704" s="7" t="str"/>
      <x:c r="W704" s="14" t="str"/>
      <x:c r="X704" s="7" t="str"/>
      <x:c r="Y704" s="13" t="d">
        <x:v>2026-10-25T12:00:00.000Z</x:v>
      </x:c>
      <x:c r="Z704" s="14" t="str">
        <x:v>https://www.himotions.it/en/category/cantilever-sliding-gates/support-rollers/301-5xm.html</x:v>
      </x:c>
      <x:c r="AA704" s="14" t="str">
        <x:v>http://127.0.0.1:8788/reference-26a9eca3ec1810.html</x:v>
      </x:c>
      <x:c r="AB704" s="14" t="str">
        <x:v>http://127.0.0.1:8788/fiche-248.html</x:v>
      </x:c>
      <x:c r="AC704" s="7" t="str">
        <x:v>Obtenir la version, la configuration, les modes, les mesures et les informations réglementaires.</x:v>
      </x:c>
      <x:c r="AD704" s="7"/>
      <x:c r="AE704" s="7" t="str"/>
    </x:row>
    <x:row r="705" ht="54" customHeight="1">
      <x:c r="A705" s="7" t="str">
        <x:v>301.5XMA / 301.8XMA / 301.9XMA</x:v>
      </x:c>
      <x:c r="B705" s="7" t="str">
        <x:v>Hi-Motions</x:v>
      </x:c>
      <x:c r="C705" s="7" t="str">
        <x:v>HI-MOTIONS</x:v>
      </x:c>
      <x:c r="D705" s="7" t="str">
        <x:v>Autoportants · XM et XMA aluminium</x:v>
      </x:c>
      <x:c r="E705" s="7" t="str">
        <x:v>Nature à préciser</x:v>
      </x:c>
      <x:c r="F705" s="7" t="str">
        <x:v>Périmètre à confirmer</x:v>
      </x:c>
      <x:c r="G705" s="7" t="str">
        <x:v>À vérifier</x:v>
      </x:c>
      <x:c r="H705" s="7" t="str"/>
      <x:c r="I705" s="7" t="str">
        <x:v>Mode, configuration et preuves énergétiques complètes non établis pour cette référence.</x:v>
      </x:c>
      <x:c r="J705" s="7" t="str"/>
      <x:c r="K705" s="15"/>
      <x:c r="L705" s="15" t="str"/>
      <x:c r="M705" s="15"/>
      <x:c r="N705" s="15"/>
      <x:c r="O705" s="15"/>
      <x:c r="P705" s="7" t="str"/>
      <x:c r="Q705" s="15"/>
      <x:c r="R705" s="7" t="str">
        <x:f>IF(AND(ISNUMBER(K705),ISNUMBER(Q705)),IF(K705&lt;=Q705,"Valeur ≤ seuil","Valeur &gt; seuil"),"")</x:f>
      </x:c>
      <x:c r="S705" s="15"/>
      <x:c r="T705" s="7" t="str">
        <x:f>IF(AND(ISNUMBER(K705),ISNUMBER(S705)),IF(K705&lt;=S705,"Valeur ≤ seuil","Valeur &gt; seuil"),"")</x:f>
      </x:c>
      <x:c r="U705" s="7"/>
      <x:c r="V705" s="7" t="str"/>
      <x:c r="W705" s="14" t="str"/>
      <x:c r="X705" s="7" t="str"/>
      <x:c r="Y705" s="13" t="d">
        <x:v>2026-10-25T12:00:00.000Z</x:v>
      </x:c>
      <x:c r="Z705" s="14" t="str">
        <x:v>https://www.himotions.it/en/category/cantilever-sliding-gates/support-rollers/301-5xma.html</x:v>
      </x:c>
      <x:c r="AA705" s="14" t="str">
        <x:v>http://127.0.0.1:8788/reference-f39905dae9e1bc.html</x:v>
      </x:c>
      <x:c r="AB705" s="14" t="str">
        <x:v>http://127.0.0.1:8788/fiche-248.html</x:v>
      </x:c>
      <x:c r="AC705" s="7" t="str">
        <x:v>Obtenir la version, la configuration, les modes, les mesures et les informations réglementaires.</x:v>
      </x:c>
      <x:c r="AD705" s="7"/>
      <x:c r="AE705" s="7" t="str"/>
    </x:row>
    <x:row r="706" ht="54" customHeight="1">
      <x:c r="A706" s="7" t="str">
        <x:v>339.3 / 339.6</x:v>
      </x:c>
      <x:c r="B706" s="7" t="str">
        <x:v>Hi-Motions</x:v>
      </x:c>
      <x:c r="C706" s="7" t="str">
        <x:v>HI-MOTIONS</x:v>
      </x:c>
      <x:c r="D706" s="7" t="str">
        <x:v>Autoportants · XM et XMA aluminium</x:v>
      </x:c>
      <x:c r="E706" s="7" t="str">
        <x:v>Nature à préciser</x:v>
      </x:c>
      <x:c r="F706" s="7" t="str">
        <x:v>Périmètre à confirmer</x:v>
      </x:c>
      <x:c r="G706" s="7" t="str">
        <x:v>À vérifier</x:v>
      </x:c>
      <x:c r="H706" s="7" t="str"/>
      <x:c r="I706" s="7" t="str">
        <x:v>Mode, configuration et preuves énergétiques complètes non établis pour cette référence.</x:v>
      </x:c>
      <x:c r="J706" s="7" t="str"/>
      <x:c r="K706" s="15"/>
      <x:c r="L706" s="15" t="str"/>
      <x:c r="M706" s="15"/>
      <x:c r="N706" s="15"/>
      <x:c r="O706" s="15"/>
      <x:c r="P706" s="7" t="str"/>
      <x:c r="Q706" s="15"/>
      <x:c r="R706" s="7" t="str">
        <x:f>IF(AND(ISNUMBER(K706),ISNUMBER(Q706)),IF(K706&lt;=Q706,"Valeur ≤ seuil","Valeur &gt; seuil"),"")</x:f>
      </x:c>
      <x:c r="S706" s="15"/>
      <x:c r="T706" s="7" t="str">
        <x:f>IF(AND(ISNUMBER(K706),ISNUMBER(S706)),IF(K706&lt;=S706,"Valeur ≤ seuil","Valeur &gt; seuil"),"")</x:f>
      </x:c>
      <x:c r="U706" s="7"/>
      <x:c r="V706" s="7" t="str"/>
      <x:c r="W706" s="14" t="str"/>
      <x:c r="X706" s="7" t="str"/>
      <x:c r="Y706" s="13" t="d">
        <x:v>2026-10-25T12:00:00.000Z</x:v>
      </x:c>
      <x:c r="Z706" s="14" t="str">
        <x:v>https://www.himotions.it/en/category/cantilever-sliding-gates/tracks-431/326-339.html</x:v>
      </x:c>
      <x:c r="AA706" s="14" t="str">
        <x:v>http://127.0.0.1:8788/reference-b8c2151cdaf906.html</x:v>
      </x:c>
      <x:c r="AB706" s="14" t="str">
        <x:v>http://127.0.0.1:8788/fiche-248.html</x:v>
      </x:c>
      <x:c r="AC706" s="7" t="str">
        <x:v>Obtenir la version, la configuration, les modes, les mesures et les informations réglementaires.</x:v>
      </x:c>
      <x:c r="AD706" s="7"/>
      <x:c r="AE706" s="7" t="str"/>
    </x:row>
    <x:row r="707" ht="54" customHeight="1">
      <x:c r="A707" s="7" t="str">
        <x:v>301.8LM / variantes</x:v>
      </x:c>
      <x:c r="B707" s="7" t="str">
        <x:v>Hi-Motions</x:v>
      </x:c>
      <x:c r="C707" s="7" t="str">
        <x:v>HI-MOTIONS</x:v>
      </x:c>
      <x:c r="D707" s="7" t="str">
        <x:v>Autoportants · Séries L, LA, LH et LM</x:v>
      </x:c>
      <x:c r="E707" s="7" t="str">
        <x:v>Nature à préciser</x:v>
      </x:c>
      <x:c r="F707" s="7" t="str">
        <x:v>Périmètre à confirmer</x:v>
      </x:c>
      <x:c r="G707" s="7" t="str">
        <x:v>À vérifier</x:v>
      </x:c>
      <x:c r="H707" s="7" t="str"/>
      <x:c r="I707" s="7" t="str">
        <x:v>Mode, configuration et preuves énergétiques complètes non établis pour cette référence.</x:v>
      </x:c>
      <x:c r="J707" s="7" t="str"/>
      <x:c r="K707" s="15"/>
      <x:c r="L707" s="15" t="str"/>
      <x:c r="M707" s="15"/>
      <x:c r="N707" s="15"/>
      <x:c r="O707" s="15"/>
      <x:c r="P707" s="7" t="str"/>
      <x:c r="Q707" s="15"/>
      <x:c r="R707" s="7" t="str">
        <x:f>IF(AND(ISNUMBER(K707),ISNUMBER(Q707)),IF(K707&lt;=Q707,"Valeur ≤ seuil","Valeur &gt; seuil"),"")</x:f>
      </x:c>
      <x:c r="S707" s="15"/>
      <x:c r="T707" s="7" t="str">
        <x:f>IF(AND(ISNUMBER(K707),ISNUMBER(S707)),IF(K707&lt;=S707,"Valeur ≤ seuil","Valeur &gt; seuil"),"")</x:f>
      </x:c>
      <x:c r="U707" s="7"/>
      <x:c r="V707" s="7" t="str"/>
      <x:c r="W707" s="14" t="str"/>
      <x:c r="X707" s="7" t="str"/>
      <x:c r="Y707" s="13" t="d">
        <x:v>2026-10-25T12:00:00.000Z</x:v>
      </x:c>
      <x:c r="Z707" s="14" t="str">
        <x:v>documents/fabricants/23_Catalogue-HI-MOTIONS.pdf#page=51</x:v>
      </x:c>
      <x:c r="AA707" s="14" t="str">
        <x:v>http://127.0.0.1:8788/reference-10ce23459ed711.html</x:v>
      </x:c>
      <x:c r="AB707" s="14" t="str">
        <x:v>http://127.0.0.1:8788/fiche-249.html</x:v>
      </x:c>
      <x:c r="AC707" s="7" t="str">
        <x:v>Obtenir la version, la configuration, les modes, les mesures et les informations réglementaires.</x:v>
      </x:c>
      <x:c r="AD707" s="7"/>
      <x:c r="AE707" s="7" t="str"/>
    </x:row>
    <x:row r="708" ht="54" customHeight="1">
      <x:c r="A708" s="7" t="str">
        <x:v>Série L / LA</x:v>
      </x:c>
      <x:c r="B708" s="7" t="str">
        <x:v>Hi-Motions</x:v>
      </x:c>
      <x:c r="C708" s="7" t="str">
        <x:v>HI-MOTIONS</x:v>
      </x:c>
      <x:c r="D708" s="7" t="str">
        <x:v>Autoportants · Séries L, LA, LH et LM</x:v>
      </x:c>
      <x:c r="E708" s="7" t="str">
        <x:v>Nature à préciser</x:v>
      </x:c>
      <x:c r="F708" s="7" t="str">
        <x:v>Périmètre à confirmer</x:v>
      </x:c>
      <x:c r="G708" s="7" t="str">
        <x:v>À vérifier</x:v>
      </x:c>
      <x:c r="H708" s="7" t="str"/>
      <x:c r="I708" s="7" t="str">
        <x:v>Mode, configuration et preuves énergétiques complètes non établis pour cette référence.</x:v>
      </x:c>
      <x:c r="J708" s="7" t="str"/>
      <x:c r="K708" s="15"/>
      <x:c r="L708" s="15" t="str"/>
      <x:c r="M708" s="15"/>
      <x:c r="N708" s="15"/>
      <x:c r="O708" s="15"/>
      <x:c r="P708" s="7" t="str"/>
      <x:c r="Q708" s="15"/>
      <x:c r="R708" s="7" t="str">
        <x:f>IF(AND(ISNUMBER(K708),ISNUMBER(Q708)),IF(K708&lt;=Q708,"Valeur ≤ seuil","Valeur &gt; seuil"),"")</x:f>
      </x:c>
      <x:c r="S708" s="15"/>
      <x:c r="T708" s="7" t="str">
        <x:f>IF(AND(ISNUMBER(K708),ISNUMBER(S708)),IF(K708&lt;=S708,"Valeur ≤ seuil","Valeur &gt; seuil"),"")</x:f>
      </x:c>
      <x:c r="U708" s="7"/>
      <x:c r="V708" s="7" t="str"/>
      <x:c r="W708" s="14" t="str"/>
      <x:c r="X708" s="7" t="str"/>
      <x:c r="Y708" s="13" t="d">
        <x:v>2026-10-25T12:00:00.000Z</x:v>
      </x:c>
      <x:c r="Z708" s="14" t="str">
        <x:v>https://www.himotions.it/it/categorie/cancelli-scorrevoli-autoportanti/carrelli-portanti/301-5l.html</x:v>
      </x:c>
      <x:c r="AA708" s="14" t="str">
        <x:v>http://127.0.0.1:8788/reference-8e833c73c6ad1a.html</x:v>
      </x:c>
      <x:c r="AB708" s="14" t="str">
        <x:v>http://127.0.0.1:8788/fiche-249.html</x:v>
      </x:c>
      <x:c r="AC708" s="7" t="str">
        <x:v>Obtenir la version, la configuration, les modes, les mesures et les informations réglementaires.</x:v>
      </x:c>
      <x:c r="AD708" s="7"/>
      <x:c r="AE708" s="7" t="str"/>
    </x:row>
    <x:row r="709" ht="54" customHeight="1">
      <x:c r="A709" s="7" t="str">
        <x:v>Série LH / LM</x:v>
      </x:c>
      <x:c r="B709" s="7" t="str">
        <x:v>Hi-Motions</x:v>
      </x:c>
      <x:c r="C709" s="7" t="str">
        <x:v>HI-MOTIONS</x:v>
      </x:c>
      <x:c r="D709" s="7" t="str">
        <x:v>Autoportants · Séries L, LA, LH et LM</x:v>
      </x:c>
      <x:c r="E709" s="7" t="str">
        <x:v>Nature à préciser</x:v>
      </x:c>
      <x:c r="F709" s="7" t="str">
        <x:v>Périmètre à confirmer</x:v>
      </x:c>
      <x:c r="G709" s="7" t="str">
        <x:v>À vérifier</x:v>
      </x:c>
      <x:c r="H709" s="7" t="str"/>
      <x:c r="I709" s="7" t="str">
        <x:v>Mode, configuration et preuves énergétiques complètes non établis pour cette référence.</x:v>
      </x:c>
      <x:c r="J709" s="7" t="str"/>
      <x:c r="K709" s="15"/>
      <x:c r="L709" s="15" t="str"/>
      <x:c r="M709" s="15"/>
      <x:c r="N709" s="15"/>
      <x:c r="O709" s="15"/>
      <x:c r="P709" s="7" t="str"/>
      <x:c r="Q709" s="15"/>
      <x:c r="R709" s="7" t="str">
        <x:f>IF(AND(ISNUMBER(K709),ISNUMBER(Q709)),IF(K709&lt;=Q709,"Valeur ≤ seuil","Valeur &gt; seuil"),"")</x:f>
      </x:c>
      <x:c r="S709" s="15"/>
      <x:c r="T709" s="7" t="str">
        <x:f>IF(AND(ISNUMBER(K709),ISNUMBER(S709)),IF(K709&lt;=S709,"Valeur ≤ seuil","Valeur &gt; seuil"),"")</x:f>
      </x:c>
      <x:c r="U709" s="7"/>
      <x:c r="V709" s="7" t="str"/>
      <x:c r="W709" s="14" t="str"/>
      <x:c r="X709" s="7" t="str"/>
      <x:c r="Y709" s="13" t="d">
        <x:v>2026-10-25T12:00:00.000Z</x:v>
      </x:c>
      <x:c r="Z709" s="14" t="str">
        <x:v>documents/fabricants/23_Catalogue-HI-MOTIONS.pdf#page=46</x:v>
      </x:c>
      <x:c r="AA709" s="14" t="str">
        <x:v>http://127.0.0.1:8788/reference-cdb14e909c4dd8.html</x:v>
      </x:c>
      <x:c r="AB709" s="14" t="str">
        <x:v>http://127.0.0.1:8788/fiche-249.html</x:v>
      </x:c>
      <x:c r="AC709" s="7" t="str">
        <x:v>Obtenir la version, la configuration, les modes, les mesures et les informations réglementaires.</x:v>
      </x:c>
      <x:c r="AD709" s="7"/>
      <x:c r="AE709" s="7" t="str"/>
    </x:row>
    <x:row r="710" ht="54" customHeight="1">
      <x:c r="A710" s="7" t="str">
        <x:v>303.XXL / 307.XXL / 309.XXL / 310.XXL</x:v>
      </x:c>
      <x:c r="B710" s="7" t="str">
        <x:v>Hi-Motions</x:v>
      </x:c>
      <x:c r="C710" s="7" t="str">
        <x:v>HI-MOTIONS</x:v>
      </x:c>
      <x:c r="D710" s="7" t="str">
        <x:v>Autoportants · XL et XXL</x:v>
      </x:c>
      <x:c r="E710" s="7" t="str">
        <x:v>Nature à préciser</x:v>
      </x:c>
      <x:c r="F710" s="7" t="str">
        <x:v>Périmètre à confirmer</x:v>
      </x:c>
      <x:c r="G710" s="7" t="str">
        <x:v>À vérifier</x:v>
      </x:c>
      <x:c r="H710" s="7" t="str"/>
      <x:c r="I710" s="7" t="str">
        <x:v>Mode, configuration et preuves énergétiques complètes non établis pour cette référence.</x:v>
      </x:c>
      <x:c r="J710" s="7" t="str"/>
      <x:c r="K710" s="15"/>
      <x:c r="L710" s="15" t="str"/>
      <x:c r="M710" s="15"/>
      <x:c r="N710" s="15"/>
      <x:c r="O710" s="15"/>
      <x:c r="P710" s="7" t="str"/>
      <x:c r="Q710" s="15"/>
      <x:c r="R710" s="7" t="str">
        <x:f>IF(AND(ISNUMBER(K710),ISNUMBER(Q710)),IF(K710&lt;=Q710,"Valeur ≤ seuil","Valeur &gt; seuil"),"")</x:f>
      </x:c>
      <x:c r="S710" s="15"/>
      <x:c r="T710" s="7" t="str">
        <x:f>IF(AND(ISNUMBER(K710),ISNUMBER(S710)),IF(K710&lt;=S710,"Valeur ≤ seuil","Valeur &gt; seuil"),"")</x:f>
      </x:c>
      <x:c r="U710" s="7"/>
      <x:c r="V710" s="7" t="str"/>
      <x:c r="W710" s="14" t="str"/>
      <x:c r="X710" s="7" t="str"/>
      <x:c r="Y710" s="13" t="d">
        <x:v>2026-10-25T12:00:00.000Z</x:v>
      </x:c>
      <x:c r="Z710" s="14" t="str">
        <x:v>https://www.himotions.it/en/category/cantilever-sliding-gates/fixing-plates/303.html</x:v>
      </x:c>
      <x:c r="AA710" s="14" t="str">
        <x:v>http://127.0.0.1:8788/reference-b8f32dc2b7aaa6.html</x:v>
      </x:c>
      <x:c r="AB710" s="14" t="str">
        <x:v>http://127.0.0.1:8788/fiche-250.html</x:v>
      </x:c>
      <x:c r="AC710" s="7" t="str">
        <x:v>Obtenir la version, la configuration, les modes, les mesures et les informations réglementaires.</x:v>
      </x:c>
      <x:c r="AD710" s="7"/>
      <x:c r="AE710" s="7" t="str"/>
    </x:row>
    <x:row r="711" ht="54" customHeight="1">
      <x:c r="A711" s="7" t="str">
        <x:v>Série XL</x:v>
      </x:c>
      <x:c r="B711" s="7" t="str">
        <x:v>Hi-Motions</x:v>
      </x:c>
      <x:c r="C711" s="7" t="str">
        <x:v>HI-MOTIONS</x:v>
      </x:c>
      <x:c r="D711" s="7" t="str">
        <x:v>Autoportants · XL et XXL</x:v>
      </x:c>
      <x:c r="E711" s="7" t="str">
        <x:v>Nature à préciser</x:v>
      </x:c>
      <x:c r="F711" s="7" t="str">
        <x:v>Périmètre à confirmer</x:v>
      </x:c>
      <x:c r="G711" s="7" t="str">
        <x:v>À vérifier</x:v>
      </x:c>
      <x:c r="H711" s="7" t="str"/>
      <x:c r="I711" s="7" t="str">
        <x:v>Mode, configuration et preuves énergétiques complètes non établis pour cette référence.</x:v>
      </x:c>
      <x:c r="J711" s="7" t="str"/>
      <x:c r="K711" s="15"/>
      <x:c r="L711" s="15" t="str"/>
      <x:c r="M711" s="15"/>
      <x:c r="N711" s="15"/>
      <x:c r="O711" s="15"/>
      <x:c r="P711" s="7" t="str"/>
      <x:c r="Q711" s="15"/>
      <x:c r="R711" s="7" t="str">
        <x:f>IF(AND(ISNUMBER(K711),ISNUMBER(Q711)),IF(K711&lt;=Q711,"Valeur ≤ seuil","Valeur &gt; seuil"),"")</x:f>
      </x:c>
      <x:c r="S711" s="15"/>
      <x:c r="T711" s="7" t="str">
        <x:f>IF(AND(ISNUMBER(K711),ISNUMBER(S711)),IF(K711&lt;=S711,"Valeur ≤ seuil","Valeur &gt; seuil"),"")</x:f>
      </x:c>
      <x:c r="U711" s="7"/>
      <x:c r="V711" s="7" t="str"/>
      <x:c r="W711" s="14" t="str"/>
      <x:c r="X711" s="7" t="str"/>
      <x:c r="Y711" s="13" t="d">
        <x:v>2026-10-25T12:00:00.000Z</x:v>
      </x:c>
      <x:c r="Z711" s="14" t="str">
        <x:v>https://www.himotions.it/en/category/cantilever-sliding-gates/support-rollers/301-8xl.html</x:v>
      </x:c>
      <x:c r="AA711" s="14" t="str">
        <x:v>http://127.0.0.1:8788/reference-e820dcaaed3d6f.html</x:v>
      </x:c>
      <x:c r="AB711" s="14" t="str">
        <x:v>http://127.0.0.1:8788/fiche-250.html</x:v>
      </x:c>
      <x:c r="AC711" s="7" t="str">
        <x:v>Obtenir la version, la configuration, les modes, les mesures et les informations réglementaires.</x:v>
      </x:c>
      <x:c r="AD711" s="7"/>
      <x:c r="AE711" s="7" t="str"/>
    </x:row>
    <x:row r="712" ht="54" customHeight="1">
      <x:c r="A712" s="7" t="str">
        <x:v>Série XXL</x:v>
      </x:c>
      <x:c r="B712" s="7" t="str">
        <x:v>Hi-Motions</x:v>
      </x:c>
      <x:c r="C712" s="7" t="str">
        <x:v>HI-MOTIONS</x:v>
      </x:c>
      <x:c r="D712" s="7" t="str">
        <x:v>Autoportants · XL et XXL</x:v>
      </x:c>
      <x:c r="E712" s="7" t="str">
        <x:v>Nature à préciser</x:v>
      </x:c>
      <x:c r="F712" s="7" t="str">
        <x:v>Périmètre à confirmer</x:v>
      </x:c>
      <x:c r="G712" s="7" t="str">
        <x:v>À vérifier</x:v>
      </x:c>
      <x:c r="H712" s="7" t="str"/>
      <x:c r="I712" s="7" t="str">
        <x:v>Mode, configuration et preuves énergétiques complètes non établis pour cette référence.</x:v>
      </x:c>
      <x:c r="J712" s="7" t="str"/>
      <x:c r="K712" s="15"/>
      <x:c r="L712" s="15" t="str"/>
      <x:c r="M712" s="15"/>
      <x:c r="N712" s="15"/>
      <x:c r="O712" s="15"/>
      <x:c r="P712" s="7" t="str"/>
      <x:c r="Q712" s="15"/>
      <x:c r="R712" s="7" t="str">
        <x:f>IF(AND(ISNUMBER(K712),ISNUMBER(Q712)),IF(K712&lt;=Q712,"Valeur ≤ seuil","Valeur &gt; seuil"),"")</x:f>
      </x:c>
      <x:c r="S712" s="15"/>
      <x:c r="T712" s="7" t="str">
        <x:f>IF(AND(ISNUMBER(K712),ISNUMBER(S712)),IF(K712&lt;=S712,"Valeur ≤ seuil","Valeur &gt; seuil"),"")</x:f>
      </x:c>
      <x:c r="U712" s="7"/>
      <x:c r="V712" s="7" t="str"/>
      <x:c r="W712" s="14" t="str"/>
      <x:c r="X712" s="7" t="str"/>
      <x:c r="Y712" s="13" t="d">
        <x:v>2026-10-25T12:00:00.000Z</x:v>
      </x:c>
      <x:c r="Z712" s="14" t="str">
        <x:v>https://www.himotions.it/it/categorie/cancelli-scorrevoli-autoportanti/carrelli-portanti/301-16xxl.html</x:v>
      </x:c>
      <x:c r="AA712" s="14" t="str">
        <x:v>http://127.0.0.1:8788/reference-1e2980ec9e16e3.html</x:v>
      </x:c>
      <x:c r="AB712" s="14" t="str">
        <x:v>http://127.0.0.1:8788/fiche-250.html</x:v>
      </x:c>
      <x:c r="AC712" s="7" t="str">
        <x:v>Obtenir la version, la configuration, les modes, les mesures et les informations réglementaires.</x:v>
      </x:c>
      <x:c r="AD712" s="7"/>
      <x:c r="AE712" s="7" t="str"/>
    </x:row>
    <x:row r="713" ht="54" customHeight="1">
      <x:c r="A713" s="7" t="str">
        <x:v>109.60 / 109.80 / 109.90 / 109.100</x:v>
      </x:c>
      <x:c r="B713" s="7" t="str">
        <x:v>Hi-Motions</x:v>
      </x:c>
      <x:c r="C713" s="7" t="str">
        <x:v>HI-MOTIONS</x:v>
      </x:c>
      <x:c r="D713" s="7" t="str">
        <x:v>Coulissants sur rail · Roues regroupées</x:v>
      </x:c>
      <x:c r="E713" s="7" t="str">
        <x:v>Pièce mécanique passive</x:v>
      </x:c>
      <x:c r="F713" s="7" t="str">
        <x:v>Hors champ 2023/826 pour la pièce seule</x:v>
      </x:c>
      <x:c r="G713" s="7" t="str">
        <x:v>Hors périmètre</x:v>
      </x:c>
      <x:c r="H713" s="7" t="str"/>
      <x:c r="I713" s="7" t="str">
        <x:v>Pièce mécanique passive décrite dans l’inventaire. Ne constitue pas un équipement électrique dépendant du secteur.</x:v>
      </x:c>
      <x:c r="J713" s="7" t="str"/>
      <x:c r="K713" s="15"/>
      <x:c r="L713" s="15" t="str"/>
      <x:c r="M713" s="15"/>
      <x:c r="N713" s="15"/>
      <x:c r="O713" s="15"/>
      <x:c r="P713" s="7" t="str"/>
      <x:c r="Q713" s="15"/>
      <x:c r="R713" s="7" t="str">
        <x:f>IF(AND(ISNUMBER(K713),ISNUMBER(Q713)),IF(K713&lt;=Q713,"Valeur ≤ seuil","Valeur &gt; seuil"),"")</x:f>
      </x:c>
      <x:c r="S713" s="15"/>
      <x:c r="T713" s="7" t="str">
        <x:f>IF(AND(ISNUMBER(K713),ISNUMBER(S713)),IF(K713&lt;=S713,"Valeur ≤ seuil","Valeur &gt; seuil"),"")</x:f>
      </x:c>
      <x:c r="U713" s="7"/>
      <x:c r="V713" s="7" t="str"/>
      <x:c r="W713" s="14" t="str">
        <x:v>https://www.himotions.it/en/category/sliding-gates-on-track/wheels/109.html</x:v>
      </x:c>
      <x:c r="X713" s="7" t="str">
        <x:v>Inventaire du site et art.2 du règlement 2023/826</x:v>
      </x:c>
      <x:c r="Y713" s="13" t="d">
        <x:v>2026-10-25T12:00:00.000Z</x:v>
      </x:c>
      <x:c r="Z713" s="14" t="str">
        <x:v>https://www.himotions.it/en/category/sliding-gates-on-track/wheels/109.html</x:v>
      </x:c>
      <x:c r="AA713" s="14" t="str">
        <x:v>http://127.0.0.1:8788/reference-74c209736dc6dd.html</x:v>
      </x:c>
      <x:c r="AB713" s="14" t="str">
        <x:v>http://127.0.0.1:8788/fiche-251.html</x:v>
      </x:c>
      <x:c r="AC713" s="7" t="str">
        <x:v>Vérifier la conformité de l’automatisme final auquel cette pièce est intégrée.</x:v>
      </x:c>
      <x:c r="AD713" s="7"/>
      <x:c r="AE713" s="7" t="str"/>
    </x:row>
    <x:row r="714" ht="54" customHeight="1">
      <x:c r="A714" s="7" t="str">
        <x:v>Roues gorge ronde / gorge V</x:v>
      </x:c>
      <x:c r="B714" s="7" t="str">
        <x:v>Hi-Motions</x:v>
      </x:c>
      <x:c r="C714" s="7" t="str">
        <x:v>HI-MOTIONS</x:v>
      </x:c>
      <x:c r="D714" s="7" t="str">
        <x:v>Coulissants sur rail · Roues regroupées</x:v>
      </x:c>
      <x:c r="E714" s="7" t="str">
        <x:v>Pièce mécanique passive</x:v>
      </x:c>
      <x:c r="F714" s="7" t="str">
        <x:v>Hors champ 2023/826 pour la pièce seule</x:v>
      </x:c>
      <x:c r="G714" s="7" t="str">
        <x:v>Hors périmètre</x:v>
      </x:c>
      <x:c r="H714" s="7" t="str"/>
      <x:c r="I714" s="7" t="str">
        <x:v>Pièce mécanique passive décrite dans l’inventaire. Ne constitue pas un équipement électrique dépendant du secteur.</x:v>
      </x:c>
      <x:c r="J714" s="7" t="str"/>
      <x:c r="K714" s="15"/>
      <x:c r="L714" s="15" t="str"/>
      <x:c r="M714" s="15"/>
      <x:c r="N714" s="15"/>
      <x:c r="O714" s="15"/>
      <x:c r="P714" s="7" t="str"/>
      <x:c r="Q714" s="15"/>
      <x:c r="R714" s="7" t="str">
        <x:f>IF(AND(ISNUMBER(K714),ISNUMBER(Q714)),IF(K714&lt;=Q714,"Valeur ≤ seuil","Valeur &gt; seuil"),"")</x:f>
      </x:c>
      <x:c r="S714" s="15"/>
      <x:c r="T714" s="7" t="str">
        <x:f>IF(AND(ISNUMBER(K714),ISNUMBER(S714)),IF(K714&lt;=S714,"Valeur ≤ seuil","Valeur &gt; seuil"),"")</x:f>
      </x:c>
      <x:c r="U714" s="7"/>
      <x:c r="V714" s="7" t="str"/>
      <x:c r="W714" s="14" t="str">
        <x:v>https://www.himotions.it/en/category/sliding-gates-on-track/wheels/101.html</x:v>
      </x:c>
      <x:c r="X714" s="7" t="str">
        <x:v>Inventaire du site et art.2 du règlement 2023/826</x:v>
      </x:c>
      <x:c r="Y714" s="13" t="d">
        <x:v>2026-10-25T12:00:00.000Z</x:v>
      </x:c>
      <x:c r="Z714" s="14" t="str">
        <x:v>https://www.himotions.it/en/category/sliding-gates-on-track/wheels/101.html</x:v>
      </x:c>
      <x:c r="AA714" s="14" t="str">
        <x:v>http://127.0.0.1:8788/reference-f04df938902f2c.html</x:v>
      </x:c>
      <x:c r="AB714" s="14" t="str">
        <x:v>http://127.0.0.1:8788/fiche-251.html</x:v>
      </x:c>
      <x:c r="AC714" s="7" t="str">
        <x:v>Vérifier la conformité de l’automatisme final auquel cette pièce est intégrée.</x:v>
      </x:c>
      <x:c r="AD714" s="7"/>
      <x:c r="AE714" s="7" t="str"/>
    </x:row>
    <x:row r="715" ht="54" customHeight="1">
      <x:c r="A715" s="7" t="str">
        <x:v>Supports et axes</x:v>
      </x:c>
      <x:c r="B715" s="7" t="str">
        <x:v>Hi-Motions</x:v>
      </x:c>
      <x:c r="C715" s="7" t="str">
        <x:v>HI-MOTIONS</x:v>
      </x:c>
      <x:c r="D715" s="7" t="str">
        <x:v>Coulissants sur rail · Roues regroupées</x:v>
      </x:c>
      <x:c r="E715" s="7" t="str">
        <x:v>Pièce mécanique passive</x:v>
      </x:c>
      <x:c r="F715" s="7" t="str">
        <x:v>Hors champ 2023/826 pour la pièce seule</x:v>
      </x:c>
      <x:c r="G715" s="7" t="str">
        <x:v>Hors périmètre</x:v>
      </x:c>
      <x:c r="H715" s="7" t="str"/>
      <x:c r="I715" s="7" t="str">
        <x:v>Pièce mécanique passive décrite dans l’inventaire. Ne constitue pas un équipement électrique dépendant du secteur.</x:v>
      </x:c>
      <x:c r="J715" s="7" t="str"/>
      <x:c r="K715" s="15"/>
      <x:c r="L715" s="15" t="str"/>
      <x:c r="M715" s="15"/>
      <x:c r="N715" s="15"/>
      <x:c r="O715" s="15"/>
      <x:c r="P715" s="7" t="str"/>
      <x:c r="Q715" s="15"/>
      <x:c r="R715" s="7" t="str">
        <x:f>IF(AND(ISNUMBER(K715),ISNUMBER(Q715)),IF(K715&lt;=Q715,"Valeur ≤ seuil","Valeur &gt; seuil"),"")</x:f>
      </x:c>
      <x:c r="S715" s="15"/>
      <x:c r="T715" s="7" t="str">
        <x:f>IF(AND(ISNUMBER(K715),ISNUMBER(S715)),IF(K715&lt;=S715,"Valeur ≤ seuil","Valeur &gt; seuil"),"")</x:f>
      </x:c>
      <x:c r="U715" s="7"/>
      <x:c r="V715" s="7" t="str"/>
      <x:c r="W715" s="14" t="str">
        <x:v>https://www.himotions.it/en/category/sliding-gates-on-track/wheels/110.html</x:v>
      </x:c>
      <x:c r="X715" s="7" t="str">
        <x:v>Inventaire du site et art.2 du règlement 2023/826</x:v>
      </x:c>
      <x:c r="Y715" s="13" t="d">
        <x:v>2026-10-25T12:00:00.000Z</x:v>
      </x:c>
      <x:c r="Z715" s="14" t="str">
        <x:v>https://www.himotions.it/en/category/sliding-gates-on-track/wheels/110.html</x:v>
      </x:c>
      <x:c r="AA715" s="14" t="str">
        <x:v>http://127.0.0.1:8788/reference-a62064636804d6.html</x:v>
      </x:c>
      <x:c r="AB715" s="14" t="str">
        <x:v>http://127.0.0.1:8788/fiche-251.html</x:v>
      </x:c>
      <x:c r="AC715" s="7" t="str">
        <x:v>Vérifier la conformité de l’automatisme final auquel cette pièce est intégrée.</x:v>
      </x:c>
      <x:c r="AD715" s="7"/>
      <x:c r="AE715" s="7" t="str"/>
    </x:row>
    <x:row r="716" ht="54" customHeight="1">
      <x:c r="A716" s="7" t="str">
        <x:v>203.3 / 203.4</x:v>
      </x:c>
      <x:c r="B716" s="7" t="str">
        <x:v>Hi-Motions</x:v>
      </x:c>
      <x:c r="C716" s="7" t="str">
        <x:v>HI-MOTIONS</x:v>
      </x:c>
      <x:c r="D716" s="7" t="str">
        <x:v>Guidage et butées · Accessoires regroupés</x:v>
      </x:c>
      <x:c r="E716" s="7" t="str">
        <x:v>Nature à préciser</x:v>
      </x:c>
      <x:c r="F716" s="7" t="str">
        <x:v>Périmètre à confirmer</x:v>
      </x:c>
      <x:c r="G716" s="7" t="str">
        <x:v>À vérifier</x:v>
      </x:c>
      <x:c r="H716" s="7" t="str"/>
      <x:c r="I716" s="7" t="str">
        <x:v>Mode, configuration et preuves énergétiques complètes non établis pour cette référence.</x:v>
      </x:c>
      <x:c r="J716" s="7" t="str"/>
      <x:c r="K716" s="15"/>
      <x:c r="L716" s="15" t="str"/>
      <x:c r="M716" s="15"/>
      <x:c r="N716" s="15"/>
      <x:c r="O716" s="15"/>
      <x:c r="P716" s="7" t="str"/>
      <x:c r="Q716" s="15"/>
      <x:c r="R716" s="7" t="str">
        <x:f>IF(AND(ISNUMBER(K716),ISNUMBER(Q716)),IF(K716&lt;=Q716,"Valeur ≤ seuil","Valeur &gt; seuil"),"")</x:f>
      </x:c>
      <x:c r="S716" s="15"/>
      <x:c r="T716" s="7" t="str">
        <x:f>IF(AND(ISNUMBER(K716),ISNUMBER(S716)),IF(K716&lt;=S716,"Valeur ≤ seuil","Valeur &gt; seuil"),"")</x:f>
      </x:c>
      <x:c r="U716" s="7"/>
      <x:c r="V716" s="7" t="str"/>
      <x:c r="W716" s="14" t="str"/>
      <x:c r="X716" s="7" t="str"/>
      <x:c r="Y716" s="13" t="d">
        <x:v>2026-10-25T12:00:00.000Z</x:v>
      </x:c>
      <x:c r="Z716" s="14" t="str">
        <x:v>https://www.himotions.it/en/category/sliding-gates-on-track/guide-plates/203-522.html</x:v>
      </x:c>
      <x:c r="AA716" s="14" t="str">
        <x:v>http://127.0.0.1:8788/reference-74b170d8a1990d.html</x:v>
      </x:c>
      <x:c r="AB716" s="14" t="str">
        <x:v>http://127.0.0.1:8788/fiche-252.html</x:v>
      </x:c>
      <x:c r="AC716" s="7" t="str">
        <x:v>Obtenir la version, la configuration, les modes, les mesures et les informations réglementaires.</x:v>
      </x:c>
      <x:c r="AD716" s="7"/>
      <x:c r="AE716" s="7" t="str"/>
    </x:row>
    <x:row r="717" ht="54" customHeight="1">
      <x:c r="A717" s="7" t="str">
        <x:v>Butées d’ouverture / fermeture</x:v>
      </x:c>
      <x:c r="B717" s="7" t="str">
        <x:v>Hi-Motions</x:v>
      </x:c>
      <x:c r="C717" s="7" t="str">
        <x:v>HI-MOTIONS</x:v>
      </x:c>
      <x:c r="D717" s="7" t="str">
        <x:v>Guidage et butées · Accessoires regroupés</x:v>
      </x:c>
      <x:c r="E717" s="7" t="str">
        <x:v>Nature à préciser</x:v>
      </x:c>
      <x:c r="F717" s="7" t="str">
        <x:v>Périmètre à confirmer</x:v>
      </x:c>
      <x:c r="G717" s="7" t="str">
        <x:v>À vérifier</x:v>
      </x:c>
      <x:c r="H717" s="7" t="str"/>
      <x:c r="I717" s="7" t="str">
        <x:v>Mode, configuration et preuves énergétiques complètes non établis pour cette référence.</x:v>
      </x:c>
      <x:c r="J717" s="7" t="str"/>
      <x:c r="K717" s="15"/>
      <x:c r="L717" s="15" t="str"/>
      <x:c r="M717" s="15"/>
      <x:c r="N717" s="15"/>
      <x:c r="O717" s="15"/>
      <x:c r="P717" s="7" t="str"/>
      <x:c r="Q717" s="15"/>
      <x:c r="R717" s="7" t="str">
        <x:f>IF(AND(ISNUMBER(K717),ISNUMBER(Q717)),IF(K717&lt;=Q717,"Valeur ≤ seuil","Valeur &gt; seuil"),"")</x:f>
      </x:c>
      <x:c r="S717" s="15"/>
      <x:c r="T717" s="7" t="str">
        <x:f>IF(AND(ISNUMBER(K717),ISNUMBER(S717)),IF(K717&lt;=S717,"Valeur ≤ seuil","Valeur &gt; seuil"),"")</x:f>
      </x:c>
      <x:c r="U717" s="7"/>
      <x:c r="V717" s="7" t="str"/>
      <x:c r="W717" s="14" t="str"/>
      <x:c r="X717" s="7" t="str"/>
      <x:c r="Y717" s="13" t="d">
        <x:v>2026-10-25T12:00:00.000Z</x:v>
      </x:c>
      <x:c r="Z717" s="14" t="str">
        <x:v>https://www.himotions.it/en/category/swing-gates/door-stops/243-2.html</x:v>
      </x:c>
      <x:c r="AA717" s="14" t="str">
        <x:v>http://127.0.0.1:8788/reference-e124db8b050a7a.html</x:v>
      </x:c>
      <x:c r="AB717" s="14" t="str">
        <x:v>http://127.0.0.1:8788/fiche-252.html</x:v>
      </x:c>
      <x:c r="AC717" s="7" t="str">
        <x:v>Obtenir la version, la configuration, les modes, les mesures et les informations réglementaires.</x:v>
      </x:c>
      <x:c r="AD717" s="7"/>
      <x:c r="AE717" s="7" t="str"/>
    </x:row>
    <x:row r="718" ht="54" customHeight="1">
      <x:c r="A718" s="7" t="str">
        <x:v>Supports et réception</x:v>
      </x:c>
      <x:c r="B718" s="7" t="str">
        <x:v>Hi-Motions</x:v>
      </x:c>
      <x:c r="C718" s="7" t="str">
        <x:v>HI-MOTIONS</x:v>
      </x:c>
      <x:c r="D718" s="7" t="str">
        <x:v>Guidage et butées · Accessoires regroupés</x:v>
      </x:c>
      <x:c r="E718" s="7" t="str">
        <x:v>Nature à préciser</x:v>
      </x:c>
      <x:c r="F718" s="7" t="str">
        <x:v>Périmètre à confirmer</x:v>
      </x:c>
      <x:c r="G718" s="7" t="str">
        <x:v>À vérifier</x:v>
      </x:c>
      <x:c r="H718" s="7" t="str"/>
      <x:c r="I718" s="7" t="str">
        <x:v>Mode, configuration et preuves énergétiques complètes non établis pour cette référence.</x:v>
      </x:c>
      <x:c r="J718" s="7" t="str"/>
      <x:c r="K718" s="15"/>
      <x:c r="L718" s="15" t="str"/>
      <x:c r="M718" s="15"/>
      <x:c r="N718" s="15"/>
      <x:c r="O718" s="15"/>
      <x:c r="P718" s="7" t="str"/>
      <x:c r="Q718" s="15"/>
      <x:c r="R718" s="7" t="str">
        <x:f>IF(AND(ISNUMBER(K718),ISNUMBER(Q718)),IF(K718&lt;=Q718,"Valeur ≤ seuil","Valeur &gt; seuil"),"")</x:f>
      </x:c>
      <x:c r="S718" s="15"/>
      <x:c r="T718" s="7" t="str">
        <x:f>IF(AND(ISNUMBER(K718),ISNUMBER(S718)),IF(K718&lt;=S718,"Valeur ≤ seuil","Valeur &gt; seuil"),"")</x:f>
      </x:c>
      <x:c r="U718" s="7"/>
      <x:c r="V718" s="7" t="str"/>
      <x:c r="W718" s="14" t="str"/>
      <x:c r="X718" s="7" t="str"/>
      <x:c r="Y718" s="13" t="d">
        <x:v>2026-10-25T12:00:00.000Z</x:v>
      </x:c>
      <x:c r="Z718" s="14" t="str">
        <x:v>https://www.himotions.it/en/category/cantilever-sliding-gates/supports-448/311.html</x:v>
      </x:c>
      <x:c r="AA718" s="14" t="str">
        <x:v>http://127.0.0.1:8788/reference-bcadd3bec53305.html</x:v>
      </x:c>
      <x:c r="AB718" s="14" t="str">
        <x:v>http://127.0.0.1:8788/fiche-252.html</x:v>
      </x:c>
      <x:c r="AC718" s="7" t="str">
        <x:v>Obtenir la version, la configuration, les modes, les mesures et les informations réglementaires.</x:v>
      </x:c>
      <x:c r="AD718" s="7"/>
      <x:c r="AE718" s="7" t="str"/>
    </x:row>
    <x:row r="719" ht="54" customHeight="1">
      <x:c r="A719" s="7" t="str">
        <x:v>442.1 / 442.2</x:v>
      </x:c>
      <x:c r="B719" s="7" t="str">
        <x:v>Hi-Motions</x:v>
      </x:c>
      <x:c r="C719" s="7" t="str">
        <x:v>HI-MOTIONS</x:v>
      </x:c>
      <x:c r="D719" s="7" t="str">
        <x:v>Battants · Gonds et kits pliables</x:v>
      </x:c>
      <x:c r="E719" s="7" t="str">
        <x:v>Pièce mécanique passive</x:v>
      </x:c>
      <x:c r="F719" s="7" t="str">
        <x:v>Hors champ 2023/826 pour la pièce seule</x:v>
      </x:c>
      <x:c r="G719" s="7" t="str">
        <x:v>Hors périmètre</x:v>
      </x:c>
      <x:c r="H719" s="7" t="str"/>
      <x:c r="I719" s="7" t="str">
        <x:v>Pièce mécanique passive décrite dans l’inventaire. Ne constitue pas un équipement électrique dépendant du secteur.</x:v>
      </x:c>
      <x:c r="J719" s="7" t="str"/>
      <x:c r="K719" s="15"/>
      <x:c r="L719" s="15" t="str"/>
      <x:c r="M719" s="15"/>
      <x:c r="N719" s="15"/>
      <x:c r="O719" s="15"/>
      <x:c r="P719" s="7" t="str"/>
      <x:c r="Q719" s="15"/>
      <x:c r="R719" s="7" t="str">
        <x:f>IF(AND(ISNUMBER(K719),ISNUMBER(Q719)),IF(K719&lt;=Q719,"Valeur ≤ seuil","Valeur &gt; seuil"),"")</x:f>
      </x:c>
      <x:c r="S719" s="15"/>
      <x:c r="T719" s="7" t="str">
        <x:f>IF(AND(ISNUMBER(K719),ISNUMBER(S719)),IF(K719&lt;=S719,"Valeur ≤ seuil","Valeur &gt; seuil"),"")</x:f>
      </x:c>
      <x:c r="U719" s="7"/>
      <x:c r="V719" s="7" t="str"/>
      <x:c r="W719" s="14" t="str">
        <x:v>https://www.himotions.it/en/category/swing-gates/upper-hinges/442.html</x:v>
      </x:c>
      <x:c r="X719" s="7" t="str">
        <x:v>Inventaire du site et art.2 du règlement 2023/826</x:v>
      </x:c>
      <x:c r="Y719" s="13" t="d">
        <x:v>2026-10-25T12:00:00.000Z</x:v>
      </x:c>
      <x:c r="Z719" s="14" t="str">
        <x:v>https://www.himotions.it/en/category/swing-gates/upper-hinges/442.html</x:v>
      </x:c>
      <x:c r="AA719" s="14" t="str">
        <x:v>http://127.0.0.1:8788/reference-003f1a7c72a347.html</x:v>
      </x:c>
      <x:c r="AB719" s="14" t="str">
        <x:v>http://127.0.0.1:8788/fiche-253.html</x:v>
      </x:c>
      <x:c r="AC719" s="7" t="str">
        <x:v>Vérifier la conformité de l’automatisme final auquel cette pièce est intégrée.</x:v>
      </x:c>
      <x:c r="AD719" s="7"/>
      <x:c r="AE719" s="7" t="str"/>
    </x:row>
    <x:row r="720" ht="54" customHeight="1">
      <x:c r="A720" s="7" t="str">
        <x:v>443.1 / variantes</x:v>
      </x:c>
      <x:c r="B720" s="7" t="str">
        <x:v>Hi-Motions</x:v>
      </x:c>
      <x:c r="C720" s="7" t="str">
        <x:v>HI-MOTIONS</x:v>
      </x:c>
      <x:c r="D720" s="7" t="str">
        <x:v>Battants · Gonds et kits pliables</x:v>
      </x:c>
      <x:c r="E720" s="7" t="str">
        <x:v>Pièce mécanique passive</x:v>
      </x:c>
      <x:c r="F720" s="7" t="str">
        <x:v>Hors champ 2023/826 pour la pièce seule</x:v>
      </x:c>
      <x:c r="G720" s="7" t="str">
        <x:v>Hors périmètre</x:v>
      </x:c>
      <x:c r="H720" s="7" t="str"/>
      <x:c r="I720" s="7" t="str">
        <x:v>Pièce mécanique passive décrite dans l’inventaire. Ne constitue pas un équipement électrique dépendant du secteur.</x:v>
      </x:c>
      <x:c r="J720" s="7" t="str"/>
      <x:c r="K720" s="15"/>
      <x:c r="L720" s="15" t="str"/>
      <x:c r="M720" s="15"/>
      <x:c r="N720" s="15"/>
      <x:c r="O720" s="15"/>
      <x:c r="P720" s="7" t="str"/>
      <x:c r="Q720" s="15"/>
      <x:c r="R720" s="7" t="str">
        <x:f>IF(AND(ISNUMBER(K720),ISNUMBER(Q720)),IF(K720&lt;=Q720,"Valeur ≤ seuil","Valeur &gt; seuil"),"")</x:f>
      </x:c>
      <x:c r="S720" s="15"/>
      <x:c r="T720" s="7" t="str">
        <x:f>IF(AND(ISNUMBER(K720),ISNUMBER(S720)),IF(K720&lt;=S720,"Valeur ≤ seuil","Valeur &gt; seuil"),"")</x:f>
      </x:c>
      <x:c r="U720" s="7"/>
      <x:c r="V720" s="7" t="str"/>
      <x:c r="W720" s="14" t="str">
        <x:v>https://www.himotions.it/en/category/swing-gates/upper-hinges/443.html</x:v>
      </x:c>
      <x:c r="X720" s="7" t="str">
        <x:v>Inventaire du site et art.2 du règlement 2023/826</x:v>
      </x:c>
      <x:c r="Y720" s="13" t="d">
        <x:v>2026-10-25T12:00:00.000Z</x:v>
      </x:c>
      <x:c r="Z720" s="14" t="str">
        <x:v>https://www.himotions.it/en/category/swing-gates/upper-hinges/443.html</x:v>
      </x:c>
      <x:c r="AA720" s="14" t="str">
        <x:v>http://127.0.0.1:8788/reference-4ae30e88233a6b.html</x:v>
      </x:c>
      <x:c r="AB720" s="14" t="str">
        <x:v>http://127.0.0.1:8788/fiche-253.html</x:v>
      </x:c>
      <x:c r="AC720" s="7" t="str">
        <x:v>Vérifier la conformité de l’automatisme final auquel cette pièce est intégrée.</x:v>
      </x:c>
      <x:c r="AD720" s="7"/>
      <x:c r="AE720" s="7" t="str"/>
    </x:row>
    <x:row r="721" ht="54" customHeight="1">
      <x:c r="A721" s="7" t="str">
        <x:v>Série 500</x:v>
      </x:c>
      <x:c r="B721" s="7" t="str">
        <x:v>Hi-Motions</x:v>
      </x:c>
      <x:c r="C721" s="7" t="str">
        <x:v>HI-MOTIONS</x:v>
      </x:c>
      <x:c r="D721" s="7" t="str">
        <x:v>Battants · Gonds et kits pliables</x:v>
      </x:c>
      <x:c r="E721" s="7" t="str">
        <x:v>Pièce mécanique passive</x:v>
      </x:c>
      <x:c r="F721" s="7" t="str">
        <x:v>Hors champ 2023/826 pour la pièce seule</x:v>
      </x:c>
      <x:c r="G721" s="7" t="str">
        <x:v>Hors périmètre</x:v>
      </x:c>
      <x:c r="H721" s="7" t="str"/>
      <x:c r="I721" s="7" t="str">
        <x:v>Pièce mécanique passive décrite dans l’inventaire. Ne constitue pas un équipement électrique dépendant du secteur.</x:v>
      </x:c>
      <x:c r="J721" s="7" t="str"/>
      <x:c r="K721" s="15"/>
      <x:c r="L721" s="15" t="str"/>
      <x:c r="M721" s="15"/>
      <x:c r="N721" s="15"/>
      <x:c r="O721" s="15"/>
      <x:c r="P721" s="7" t="str"/>
      <x:c r="Q721" s="15"/>
      <x:c r="R721" s="7" t="str">
        <x:f>IF(AND(ISNUMBER(K721),ISNUMBER(Q721)),IF(K721&lt;=Q721,"Valeur ≤ seuil","Valeur &gt; seuil"),"")</x:f>
      </x:c>
      <x:c r="S721" s="15"/>
      <x:c r="T721" s="7" t="str">
        <x:f>IF(AND(ISNUMBER(K721),ISNUMBER(S721)),IF(K721&lt;=S721,"Valeur ≤ seuil","Valeur &gt; seuil"),"")</x:f>
      </x:c>
      <x:c r="U721" s="7"/>
      <x:c r="V721" s="7" t="str"/>
      <x:c r="W721" s="14" t="str">
        <x:v>https://www.himotions.it/en/category/swing-gates/bifolding-swing-gate-systems/500-a00.html</x:v>
      </x:c>
      <x:c r="X721" s="7" t="str">
        <x:v>Inventaire du site et art.2 du règlement 2023/826</x:v>
      </x:c>
      <x:c r="Y721" s="13" t="d">
        <x:v>2026-10-25T12:00:00.000Z</x:v>
      </x:c>
      <x:c r="Z721" s="14" t="str">
        <x:v>https://www.himotions.it/en/category/swing-gates/bifolding-swing-gate-systems/500-a00.html</x:v>
      </x:c>
      <x:c r="AA721" s="14" t="str">
        <x:v>http://127.0.0.1:8788/reference-bdd0d28a03286e.html</x:v>
      </x:c>
      <x:c r="AB721" s="14" t="str">
        <x:v>http://127.0.0.1:8788/fiche-253.html</x:v>
      </x:c>
      <x:c r="AC721" s="7" t="str">
        <x:v>Vérifier la conformité de l’automatisme final auquel cette pièce est intégrée.</x:v>
      </x:c>
      <x:c r="AD721" s="7"/>
      <x:c r="AE721" s="7" t="str"/>
    </x:row>
    <x:row r="722" ht="54" customHeight="1">
      <x:c r="A722" s="7" t="str">
        <x:v>701.1 / 701.2 / 701.3</x:v>
      </x:c>
      <x:c r="B722" s="7" t="str">
        <x:v>Hi-Motions</x:v>
      </x:c>
      <x:c r="C722" s="7" t="str">
        <x:v>HI-MOTIONS</x:v>
      </x:c>
      <x:c r="D722" s="7" t="str">
        <x:v>Portes et portails · Verrous, guidages et suspension</x:v>
      </x:c>
      <x:c r="E722" s="7" t="str">
        <x:v>Nature à préciser</x:v>
      </x:c>
      <x:c r="F722" s="7" t="str">
        <x:v>Périmètre à confirmer</x:v>
      </x:c>
      <x:c r="G722" s="7" t="str">
        <x:v>À vérifier</x:v>
      </x:c>
      <x:c r="H722" s="7" t="str"/>
      <x:c r="I722" s="7" t="str">
        <x:v>Mode, configuration et preuves énergétiques complètes non établis pour cette référence.</x:v>
      </x:c>
      <x:c r="J722" s="7" t="str"/>
      <x:c r="K722" s="15"/>
      <x:c r="L722" s="15" t="str"/>
      <x:c r="M722" s="15"/>
      <x:c r="N722" s="15"/>
      <x:c r="O722" s="15"/>
      <x:c r="P722" s="7" t="str"/>
      <x:c r="Q722" s="15"/>
      <x:c r="R722" s="7" t="str">
        <x:f>IF(AND(ISNUMBER(K722),ISNUMBER(Q722)),IF(K722&lt;=Q722,"Valeur ≤ seuil","Valeur &gt; seuil"),"")</x:f>
      </x:c>
      <x:c r="S722" s="15"/>
      <x:c r="T722" s="7" t="str">
        <x:f>IF(AND(ISNUMBER(K722),ISNUMBER(S722)),IF(K722&lt;=S722,"Valeur ≤ seuil","Valeur &gt; seuil"),"")</x:f>
      </x:c>
      <x:c r="U722" s="7"/>
      <x:c r="V722" s="7" t="str"/>
      <x:c r="W722" s="14" t="str"/>
      <x:c r="X722" s="7" t="str"/>
      <x:c r="Y722" s="13" t="d">
        <x:v>2026-10-25T12:00:00.000Z</x:v>
      </x:c>
      <x:c r="Z722" s="14" t="str">
        <x:v>https://www.himotions.it/en/category/swing-gates/bolts/701.html</x:v>
      </x:c>
      <x:c r="AA722" s="14" t="str">
        <x:v>http://127.0.0.1:8788/reference-a18f4788dd3a05.html</x:v>
      </x:c>
      <x:c r="AB722" s="14" t="str">
        <x:v>http://127.0.0.1:8788/fiche-254.html</x:v>
      </x:c>
      <x:c r="AC722" s="7" t="str">
        <x:v>Obtenir la version, la configuration, les modes, les mesures et les informations réglementaires.</x:v>
      </x:c>
      <x:c r="AD722" s="7"/>
      <x:c r="AE722" s="7" t="str"/>
    </x:row>
    <x:row r="723" ht="54" customHeight="1">
      <x:c r="A723" s="7" t="str">
        <x:v>Guidages inférieurs</x:v>
      </x:c>
      <x:c r="B723" s="7" t="str">
        <x:v>Hi-Motions</x:v>
      </x:c>
      <x:c r="C723" s="7" t="str">
        <x:v>HI-MOTIONS</x:v>
      </x:c>
      <x:c r="D723" s="7" t="str">
        <x:v>Portes et portails · Verrous, guidages et suspension</x:v>
      </x:c>
      <x:c r="E723" s="7" t="str">
        <x:v>Nature à préciser</x:v>
      </x:c>
      <x:c r="F723" s="7" t="str">
        <x:v>Périmètre à confirmer</x:v>
      </x:c>
      <x:c r="G723" s="7" t="str">
        <x:v>À vérifier</x:v>
      </x:c>
      <x:c r="H723" s="7" t="str"/>
      <x:c r="I723" s="7" t="str">
        <x:v>Mode, configuration et preuves énergétiques complètes non établis pour cette référence.</x:v>
      </x:c>
      <x:c r="J723" s="7" t="str"/>
      <x:c r="K723" s="15"/>
      <x:c r="L723" s="15" t="str"/>
      <x:c r="M723" s="15"/>
      <x:c r="N723" s="15"/>
      <x:c r="O723" s="15"/>
      <x:c r="P723" s="7" t="str"/>
      <x:c r="Q723" s="15"/>
      <x:c r="R723" s="7" t="str">
        <x:f>IF(AND(ISNUMBER(K723),ISNUMBER(Q723)),IF(K723&lt;=Q723,"Valeur ≤ seuil","Valeur &gt; seuil"),"")</x:f>
      </x:c>
      <x:c r="S723" s="15"/>
      <x:c r="T723" s="7" t="str">
        <x:f>IF(AND(ISNUMBER(K723),ISNUMBER(S723)),IF(K723&lt;=S723,"Valeur ≤ seuil","Valeur &gt; seuil"),"")</x:f>
      </x:c>
      <x:c r="U723" s="7"/>
      <x:c r="V723" s="7" t="str"/>
      <x:c r="W723" s="14" t="str"/>
      <x:c r="X723" s="7" t="str"/>
      <x:c r="Y723" s="13" t="d">
        <x:v>2026-10-25T12:00:00.000Z</x:v>
      </x:c>
      <x:c r="Z723" s="14" t="str">
        <x:v>https://www.himotions.it/en/category/industrial-doors/roller-guides/642-40.html</x:v>
      </x:c>
      <x:c r="AA723" s="14" t="str">
        <x:v>http://127.0.0.1:8788/reference-9236864fb85fca.html</x:v>
      </x:c>
      <x:c r="AB723" s="14" t="str">
        <x:v>http://127.0.0.1:8788/fiche-254.html</x:v>
      </x:c>
      <x:c r="AC723" s="7" t="str">
        <x:v>Obtenir la version, la configuration, les modes, les mesures et les informations réglementaires.</x:v>
      </x:c>
      <x:c r="AD723" s="7"/>
      <x:c r="AE723" s="7" t="str"/>
    </x:row>
    <x:row r="724" ht="54" customHeight="1">
      <x:c r="A724" s="7" t="str">
        <x:v>Rails et chariots de suspension</x:v>
      </x:c>
      <x:c r="B724" s="7" t="str">
        <x:v>Hi-Motions</x:v>
      </x:c>
      <x:c r="C724" s="7" t="str">
        <x:v>HI-MOTIONS</x:v>
      </x:c>
      <x:c r="D724" s="7" t="str">
        <x:v>Portes et portails · Verrous, guidages et suspension</x:v>
      </x:c>
      <x:c r="E724" s="7" t="str">
        <x:v>Nature à préciser</x:v>
      </x:c>
      <x:c r="F724" s="7" t="str">
        <x:v>Périmètre à confirmer</x:v>
      </x:c>
      <x:c r="G724" s="7" t="str">
        <x:v>À vérifier</x:v>
      </x:c>
      <x:c r="H724" s="7" t="str"/>
      <x:c r="I724" s="7" t="str">
        <x:v>Mode, configuration et preuves énergétiques complètes non établis pour cette référence.</x:v>
      </x:c>
      <x:c r="J724" s="7" t="str"/>
      <x:c r="K724" s="15"/>
      <x:c r="L724" s="15" t="str"/>
      <x:c r="M724" s="15"/>
      <x:c r="N724" s="15"/>
      <x:c r="O724" s="15"/>
      <x:c r="P724" s="7" t="str"/>
      <x:c r="Q724" s="15"/>
      <x:c r="R724" s="7" t="str">
        <x:f>IF(AND(ISNUMBER(K724),ISNUMBER(Q724)),IF(K724&lt;=Q724,"Valeur ≤ seuil","Valeur &gt; seuil"),"")</x:f>
      </x:c>
      <x:c r="S724" s="15"/>
      <x:c r="T724" s="7" t="str">
        <x:f>IF(AND(ISNUMBER(K724),ISNUMBER(S724)),IF(K724&lt;=S724,"Valeur ≤ seuil","Valeur &gt; seuil"),"")</x:f>
      </x:c>
      <x:c r="U724" s="7"/>
      <x:c r="V724" s="7" t="str"/>
      <x:c r="W724" s="14" t="str"/>
      <x:c r="X724" s="7" t="str"/>
      <x:c r="Y724" s="13" t="d">
        <x:v>2026-10-25T12:00:00.000Z</x:v>
      </x:c>
      <x:c r="Z724" s="14" t="str">
        <x:v>https://www.himotions.it/en/category/industrial-doors/tracks/623-626.html</x:v>
      </x:c>
      <x:c r="AA724" s="14" t="str">
        <x:v>http://127.0.0.1:8788/reference-5ed26afc8aa910.html</x:v>
      </x:c>
      <x:c r="AB724" s="14" t="str">
        <x:v>http://127.0.0.1:8788/fiche-254.html</x:v>
      </x:c>
      <x:c r="AC724" s="7" t="str">
        <x:v>Obtenir la version, la configuration, les modes, les mesures et les informations réglementaires.</x:v>
      </x:c>
      <x:c r="AD724" s="7"/>
      <x:c r="AE724" s="7" t="str"/>
    </x:row>
    <x:row r="725" ht="54" customHeight="1">
      <x:c r="A725" s="7" t="str">
        <x:v>CleanSwitch</x:v>
      </x:c>
      <x:c r="B725" s="7" t="str">
        <x:v>Bircher</x:v>
      </x:c>
      <x:c r="C725" s="7" t="str">
        <x:v>BIRCHER</x:v>
      </x:c>
      <x:c r="D725" s="7" t="str">
        <x:v>Détection industrielle · Sélection complémentaire</x:v>
      </x:c>
      <x:c r="E725" s="7" t="str">
        <x:v>Composant électronique ou sensible</x:v>
      </x:c>
      <x:c r="F725" s="7" t="str">
        <x:v>Composant à évaluer dans l’ensemble</x:v>
      </x:c>
      <x:c r="G725" s="7" t="str">
        <x:v>À vérifier</x:v>
      </x:c>
      <x:c r="H725" s="7" t="str"/>
      <x:c r="I725" s="7" t="str">
        <x:v>La fiche de ce composant ne documente pas les modes de la motorisation complète.</x:v>
      </x:c>
      <x:c r="J725" s="7" t="str"/>
      <x:c r="K725" s="15"/>
      <x:c r="L725" s="15" t="str"/>
      <x:c r="M725" s="15"/>
      <x:c r="N725" s="15"/>
      <x:c r="O725" s="15"/>
      <x:c r="P725" s="7" t="str"/>
      <x:c r="Q725" s="15"/>
      <x:c r="R725" s="7" t="str">
        <x:f>IF(AND(ISNUMBER(K725),ISNUMBER(Q725)),IF(K725&lt;=Q725,"Valeur ≤ seuil","Valeur &gt; seuil"),"")</x:f>
      </x:c>
      <x:c r="S725" s="15"/>
      <x:c r="T725" s="7" t="str">
        <x:f>IF(AND(ISNUMBER(K725),ISNUMBER(S725)),IF(K725&lt;=S725,"Valeur ≤ seuil","Valeur &gt; seuil"),"")</x:f>
      </x:c>
      <x:c r="U725" s="7"/>
      <x:c r="V725" s="7" t="str"/>
      <x:c r="W725" s="14" t="str"/>
      <x:c r="X725" s="7" t="str"/>
      <x:c r="Y725" s="13" t="d">
        <x:v>2026-10-25T12:00:00.000Z</x:v>
      </x:c>
      <x:c r="Z725" s="14" t="str">
        <x:v>https://www.bircher.com/</x:v>
      </x:c>
      <x:c r="AA725" s="14" t="str">
        <x:v>http://127.0.0.1:8788/reference-9f484dbc7e4a7a.html</x:v>
      </x:c>
      <x:c r="AB725" s="14" t="str">
        <x:v>http://127.0.0.1:8788/fiche-255.html</x:v>
      </x:c>
      <x:c r="AC725" s="7" t="str">
        <x:v>Obtenir la version, la configuration, les modes, les mesures et les informations réglementaires.</x:v>
      </x:c>
      <x:c r="AD725" s="7"/>
      <x:c r="AE725" s="7" t="str"/>
    </x:row>
    <x:row r="726" ht="54" customHeight="1">
      <x:c r="A726" s="7" t="str">
        <x:v>Herkules 2E</x:v>
      </x:c>
      <x:c r="B726" s="7" t="str">
        <x:v>Bircher</x:v>
      </x:c>
      <x:c r="C726" s="7" t="str">
        <x:v>BIRCHER</x:v>
      </x:c>
      <x:c r="D726" s="7" t="str">
        <x:v>Détection industrielle · Sélection complémentaire</x:v>
      </x:c>
      <x:c r="E726" s="7" t="str">
        <x:v>Composant électronique ou sensible</x:v>
      </x:c>
      <x:c r="F726" s="7" t="str">
        <x:v>Composant à évaluer dans l’ensemble</x:v>
      </x:c>
      <x:c r="G726" s="7" t="str">
        <x:v>À vérifier</x:v>
      </x:c>
      <x:c r="H726" s="7" t="str"/>
      <x:c r="I726" s="7" t="str">
        <x:v>La fiche de ce composant ne documente pas les modes de la motorisation complète.</x:v>
      </x:c>
      <x:c r="J726" s="7" t="str"/>
      <x:c r="K726" s="15"/>
      <x:c r="L726" s="15" t="str"/>
      <x:c r="M726" s="15"/>
      <x:c r="N726" s="15"/>
      <x:c r="O726" s="15"/>
      <x:c r="P726" s="7" t="str"/>
      <x:c r="Q726" s="15"/>
      <x:c r="R726" s="7" t="str">
        <x:f>IF(AND(ISNUMBER(K726),ISNUMBER(Q726)),IF(K726&lt;=Q726,"Valeur ≤ seuil","Valeur &gt; seuil"),"")</x:f>
      </x:c>
      <x:c r="S726" s="15"/>
      <x:c r="T726" s="7" t="str">
        <x:f>IF(AND(ISNUMBER(K726),ISNUMBER(S726)),IF(K726&lt;=S726,"Valeur ≤ seuil","Valeur &gt; seuil"),"")</x:f>
      </x:c>
      <x:c r="U726" s="7"/>
      <x:c r="V726" s="7" t="str"/>
      <x:c r="W726" s="14" t="str"/>
      <x:c r="X726" s="7" t="str"/>
      <x:c r="Y726" s="13" t="d">
        <x:v>2026-10-25T12:00:00.000Z</x:v>
      </x:c>
      <x:c r="Z726" s="14" t="str">
        <x:v>https://www.bircher.com/</x:v>
      </x:c>
      <x:c r="AA726" s="14" t="str">
        <x:v>http://127.0.0.1:8788/reference-fdac754f64473e.html</x:v>
      </x:c>
      <x:c r="AB726" s="14" t="str">
        <x:v>http://127.0.0.1:8788/fiche-255.html</x:v>
      </x:c>
      <x:c r="AC726" s="7" t="str">
        <x:v>Obtenir la version, la configuration, les modes, les mesures et les informations réglementaires.</x:v>
      </x:c>
      <x:c r="AD726" s="7"/>
      <x:c r="AE726" s="7" t="str"/>
    </x:row>
    <x:row r="727" ht="54" customHeight="1">
      <x:c r="A727" s="7" t="str">
        <x:v>ProLoop2</x:v>
      </x:c>
      <x:c r="B727" s="7" t="str">
        <x:v>Bircher</x:v>
      </x:c>
      <x:c r="C727" s="7" t="str">
        <x:v>BIRCHER</x:v>
      </x:c>
      <x:c r="D727" s="7" t="str">
        <x:v>Détection industrielle · Sélection complémentaire</x:v>
      </x:c>
      <x:c r="E727" s="7" t="str">
        <x:v>Composant électronique ou sensible</x:v>
      </x:c>
      <x:c r="F727" s="7" t="str">
        <x:v>Composant à évaluer dans l’ensemble</x:v>
      </x:c>
      <x:c r="G727" s="7" t="str">
        <x:v>À vérifier</x:v>
      </x:c>
      <x:c r="H727" s="7" t="str"/>
      <x:c r="I727" s="7" t="str">
        <x:v>La fiche de ce composant ne documente pas les modes de la motorisation complète.</x:v>
      </x:c>
      <x:c r="J727" s="7" t="str"/>
      <x:c r="K727" s="15"/>
      <x:c r="L727" s="15" t="str"/>
      <x:c r="M727" s="15"/>
      <x:c r="N727" s="15"/>
      <x:c r="O727" s="15"/>
      <x:c r="P727" s="7" t="str"/>
      <x:c r="Q727" s="15"/>
      <x:c r="R727" s="7" t="str">
        <x:f>IF(AND(ISNUMBER(K727),ISNUMBER(Q727)),IF(K727&lt;=Q727,"Valeur ≤ seuil","Valeur &gt; seuil"),"")</x:f>
      </x:c>
      <x:c r="S727" s="15"/>
      <x:c r="T727" s="7" t="str">
        <x:f>IF(AND(ISNUMBER(K727),ISNUMBER(S727)),IF(K727&lt;=S727,"Valeur ≤ seuil","Valeur &gt; seuil"),"")</x:f>
      </x:c>
      <x:c r="U727" s="7"/>
      <x:c r="V727" s="7" t="str"/>
      <x:c r="W727" s="14" t="str"/>
      <x:c r="X727" s="7" t="str"/>
      <x:c r="Y727" s="13" t="d">
        <x:v>2026-10-25T12:00:00.000Z</x:v>
      </x:c>
      <x:c r="Z727" s="14" t="str">
        <x:v>https://www.bircher.com/</x:v>
      </x:c>
      <x:c r="AA727" s="14" t="str">
        <x:v>http://127.0.0.1:8788/reference-b9332a41381713.html</x:v>
      </x:c>
      <x:c r="AB727" s="14" t="str">
        <x:v>http://127.0.0.1:8788/fiche-255.html</x:v>
      </x:c>
      <x:c r="AC727" s="7" t="str">
        <x:v>Obtenir la version, la configuration, les modes, les mesures et les informations réglementaires.</x:v>
      </x:c>
      <x:c r="AD727" s="7"/>
      <x:c r="AE727" s="7" t="str"/>
    </x:row>
    <x:row r="728" ht="54" customHeight="1">
      <x:c r="A728" s="7" t="str">
        <x:v>Commandes et accessoires</x:v>
      </x:c>
      <x:c r="B728" s="7" t="str">
        <x:v>GAPOSA</x:v>
      </x:c>
      <x:c r="C728" s="7" t="str">
        <x:v>GAPOSA</x:v>
      </x:c>
      <x:c r="D728" s="7" t="str">
        <x:v>Rideaux et portes · Gamme complémentaire</x:v>
      </x:c>
      <x:c r="E728" s="7" t="str">
        <x:v>Nature à préciser</x:v>
      </x:c>
      <x:c r="F728" s="7" t="str">
        <x:v>Périmètre à confirmer</x:v>
      </x:c>
      <x:c r="G728" s="7" t="str">
        <x:v>À vérifier</x:v>
      </x:c>
      <x:c r="H728" s="7" t="str"/>
      <x:c r="I728" s="7" t="str">
        <x:v>Mode, configuration et preuves énergétiques complètes non établis pour cette référence.</x:v>
      </x:c>
      <x:c r="J728" s="7" t="str"/>
      <x:c r="K728" s="15"/>
      <x:c r="L728" s="15" t="str"/>
      <x:c r="M728" s="15"/>
      <x:c r="N728" s="15"/>
      <x:c r="O728" s="15"/>
      <x:c r="P728" s="7" t="str"/>
      <x:c r="Q728" s="15"/>
      <x:c r="R728" s="7" t="str">
        <x:f>IF(AND(ISNUMBER(K728),ISNUMBER(Q728)),IF(K728&lt;=Q728,"Valeur ≤ seuil","Valeur &gt; seuil"),"")</x:f>
      </x:c>
      <x:c r="S728" s="15"/>
      <x:c r="T728" s="7" t="str">
        <x:f>IF(AND(ISNUMBER(K728),ISNUMBER(S728)),IF(K728&lt;=S728,"Valeur ≤ seuil","Valeur &gt; seuil"),"")</x:f>
      </x:c>
      <x:c r="U728" s="7"/>
      <x:c r="V728" s="7" t="str"/>
      <x:c r="W728" s="14" t="str"/>
      <x:c r="X728" s="7" t="str"/>
      <x:c r="Y728" s="13" t="d">
        <x:v>2026-10-25T12:00:00.000Z</x:v>
      </x:c>
      <x:c r="Z728" s="14" t="str"/>
      <x:c r="AA728" s="14" t="str">
        <x:v>http://127.0.0.1:8788/reference-dfd4f6b9e389dd.html</x:v>
      </x:c>
      <x:c r="AB728" s="14" t="str">
        <x:v>http://127.0.0.1:8788/fiche-257.html</x:v>
      </x:c>
      <x:c r="AC728" s="7" t="str">
        <x:v>Obtenir la version, la configuration, les modes, les mesures et les informations réglementaires.</x:v>
      </x:c>
      <x:c r="AD728" s="7"/>
      <x:c r="AE728" s="7" t="str"/>
    </x:row>
    <x:row r="729" ht="54" customHeight="1">
      <x:c r="A729" s="7" t="str">
        <x:v>Motorisations de rideaux</x:v>
      </x:c>
      <x:c r="B729" s="7" t="str">
        <x:v>GAPOSA</x:v>
      </x:c>
      <x:c r="C729" s="7" t="str">
        <x:v>GAPOSA</x:v>
      </x:c>
      <x:c r="D729" s="7" t="str">
        <x:v>Rideaux et portes · Gamme complémentaire</x:v>
      </x:c>
      <x:c r="E729" s="7" t="str">
        <x:v>Nature à préciser</x:v>
      </x:c>
      <x:c r="F729" s="7" t="str">
        <x:v>Périmètre à confirmer</x:v>
      </x:c>
      <x:c r="G729" s="7" t="str">
        <x:v>À vérifier</x:v>
      </x:c>
      <x:c r="H729" s="7" t="str"/>
      <x:c r="I729" s="7" t="str">
        <x:v>Mode, configuration et preuves énergétiques complètes non établis pour cette référence.</x:v>
      </x:c>
      <x:c r="J729" s="7" t="str"/>
      <x:c r="K729" s="15"/>
      <x:c r="L729" s="15" t="str"/>
      <x:c r="M729" s="15"/>
      <x:c r="N729" s="15"/>
      <x:c r="O729" s="15"/>
      <x:c r="P729" s="7" t="str"/>
      <x:c r="Q729" s="15"/>
      <x:c r="R729" s="7" t="str">
        <x:f>IF(AND(ISNUMBER(K729),ISNUMBER(Q729)),IF(K729&lt;=Q729,"Valeur ≤ seuil","Valeur &gt; seuil"),"")</x:f>
      </x:c>
      <x:c r="S729" s="15"/>
      <x:c r="T729" s="7" t="str">
        <x:f>IF(AND(ISNUMBER(K729),ISNUMBER(S729)),IF(K729&lt;=S729,"Valeur ≤ seuil","Valeur &gt; seuil"),"")</x:f>
      </x:c>
      <x:c r="U729" s="7"/>
      <x:c r="V729" s="7" t="str"/>
      <x:c r="W729" s="14" t="str"/>
      <x:c r="X729" s="7" t="str"/>
      <x:c r="Y729" s="13" t="d">
        <x:v>2026-10-25T12:00:00.000Z</x:v>
      </x:c>
      <x:c r="Z729" s="14" t="str"/>
      <x:c r="AA729" s="14" t="str">
        <x:v>http://127.0.0.1:8788/reference-118aba0e2eb3a5.html</x:v>
      </x:c>
      <x:c r="AB729" s="14" t="str">
        <x:v>http://127.0.0.1:8788/fiche-257.html</x:v>
      </x:c>
      <x:c r="AC729" s="7" t="str">
        <x:v>Obtenir la version, la configuration, les modes, les mesures et les informations réglementaires.</x:v>
      </x:c>
      <x:c r="AD729" s="7"/>
      <x:c r="AE729" s="7" t="str"/>
    </x:row>
    <x:row r="730" ht="54" customHeight="1">
      <x:c r="A730" s="7" t="str">
        <x:v>Motorisations sectionnelles</x:v>
      </x:c>
      <x:c r="B730" s="7" t="str">
        <x:v>GAPOSA</x:v>
      </x:c>
      <x:c r="C730" s="7" t="str">
        <x:v>GAPOSA</x:v>
      </x:c>
      <x:c r="D730" s="7" t="str">
        <x:v>Rideaux et portes · Gamme complémentaire</x:v>
      </x:c>
      <x:c r="E730" s="7" t="str">
        <x:v>Nature à préciser</x:v>
      </x:c>
      <x:c r="F730" s="7" t="str">
        <x:v>Périmètre à confirmer</x:v>
      </x:c>
      <x:c r="G730" s="7" t="str">
        <x:v>À vérifier</x:v>
      </x:c>
      <x:c r="H730" s="7" t="str"/>
      <x:c r="I730" s="7" t="str">
        <x:v>Mode, configuration et preuves énergétiques complètes non établis pour cette référence.</x:v>
      </x:c>
      <x:c r="J730" s="7" t="str"/>
      <x:c r="K730" s="15"/>
      <x:c r="L730" s="15" t="str"/>
      <x:c r="M730" s="15"/>
      <x:c r="N730" s="15"/>
      <x:c r="O730" s="15"/>
      <x:c r="P730" s="7" t="str"/>
      <x:c r="Q730" s="15"/>
      <x:c r="R730" s="7" t="str">
        <x:f>IF(AND(ISNUMBER(K730),ISNUMBER(Q730)),IF(K730&lt;=Q730,"Valeur ≤ seuil","Valeur &gt; seuil"),"")</x:f>
      </x:c>
      <x:c r="S730" s="15"/>
      <x:c r="T730" s="7" t="str">
        <x:f>IF(AND(ISNUMBER(K730),ISNUMBER(S730)),IF(K730&lt;=S730,"Valeur ≤ seuil","Valeur &gt; seuil"),"")</x:f>
      </x:c>
      <x:c r="U730" s="7"/>
      <x:c r="V730" s="7" t="str"/>
      <x:c r="W730" s="14" t="str"/>
      <x:c r="X730" s="7" t="str"/>
      <x:c r="Y730" s="13" t="d">
        <x:v>2026-10-25T12:00:00.000Z</x:v>
      </x:c>
      <x:c r="Z730" s="14" t="str"/>
      <x:c r="AA730" s="14" t="str">
        <x:v>http://127.0.0.1:8788/reference-27c5dd4ecac5dd.html</x:v>
      </x:c>
      <x:c r="AB730" s="14" t="str">
        <x:v>http://127.0.0.1:8788/fiche-257.html</x:v>
      </x:c>
      <x:c r="AC730" s="7" t="str">
        <x:v>Obtenir la version, la configuration, les modes, les mesures et les informations réglementaires.</x:v>
      </x:c>
      <x:c r="AD730" s="7"/>
      <x:c r="AE730" s="7" t="str"/>
    </x:row>
    <x:row r="731" ht="54" customHeight="1">
      <x:c r="A731" s="7" t="str">
        <x:v>624L</x:v>
      </x:c>
      <x:c r="B731" s="7" t="str">
        <x:v>Fadini</x:v>
      </x:c>
      <x:c r="C731" s="7" t="str">
        <x:v>FADINI</x:v>
      </x:c>
      <x:c r="D731" s="7" t="str">
        <x:v>JUNIOR 624</x:v>
      </x:c>
      <x:c r="E731" s="7" t="str">
        <x:v>Nature à préciser</x:v>
      </x:c>
      <x:c r="F731" s="7" t="str">
        <x:v>Périmètre à confirmer</x:v>
      </x:c>
      <x:c r="G731" s="7" t="str">
        <x:v>À vérifier</x:v>
      </x:c>
      <x:c r="H731" s="7" t="str"/>
      <x:c r="I731" s="7" t="str">
        <x:v>Mode, configuration et preuves énergétiques complètes non établis pour cette référence.</x:v>
      </x:c>
      <x:c r="J731" s="7" t="str"/>
      <x:c r="K731" s="15"/>
      <x:c r="L731" s="15" t="str"/>
      <x:c r="M731" s="15"/>
      <x:c r="N731" s="15"/>
      <x:c r="O731" s="15"/>
      <x:c r="P731" s="7" t="str"/>
      <x:c r="Q731" s="15"/>
      <x:c r="R731" s="7" t="str">
        <x:f>IF(AND(ISNUMBER(K731),ISNUMBER(Q731)),IF(K731&lt;=Q731,"Valeur ≤ seuil","Valeur &gt; seuil"),"")</x:f>
      </x:c>
      <x:c r="S731" s="15"/>
      <x:c r="T731" s="7" t="str">
        <x:f>IF(AND(ISNUMBER(K731),ISNUMBER(S731)),IF(K731&lt;=S731,"Valeur ≤ seuil","Valeur &gt; seuil"),"")</x:f>
      </x:c>
      <x:c r="U731" s="7"/>
      <x:c r="V731" s="7" t="str"/>
      <x:c r="W731" s="14" t="str"/>
      <x:c r="X731" s="7" t="str"/>
      <x:c r="Y731" s="13" t="d">
        <x:v>2026-10-25T12:00:00.000Z</x:v>
      </x:c>
      <x:c r="Z731" s="14" t="str">
        <x:v>https://fadini.net/en/products/automations-for-sliding-gates/junior-624</x:v>
      </x:c>
      <x:c r="AA731" s="14" t="str">
        <x:v>http://127.0.0.1:8788/reference-df5f904e11e381.html</x:v>
      </x:c>
      <x:c r="AB731" s="14" t="str">
        <x:v>http://127.0.0.1:8788/fadini-624l.html</x:v>
      </x:c>
      <x:c r="AC731" s="7" t="str">
        <x:v>Obtenir la version, la configuration, les modes, les mesures et les informations réglementaires.</x:v>
      </x:c>
      <x:c r="AD731" s="7"/>
      <x:c r="AE731" s="7" t="str"/>
    </x:row>
    <x:row r="732" ht="54" customHeight="1">
      <x:c r="A732" s="7" t="str">
        <x:v>614L</x:v>
      </x:c>
      <x:c r="B732" s="7" t="str">
        <x:v>Fadini</x:v>
      </x:c>
      <x:c r="C732" s="7" t="str">
        <x:v>FADINI</x:v>
      </x:c>
      <x:c r="D732" s="7" t="str">
        <x:v>J.XP 624</x:v>
      </x:c>
      <x:c r="E732" s="7" t="str">
        <x:v>Nature à préciser</x:v>
      </x:c>
      <x:c r="F732" s="7" t="str">
        <x:v>Périmètre à confirmer</x:v>
      </x:c>
      <x:c r="G732" s="7" t="str">
        <x:v>À vérifier</x:v>
      </x:c>
      <x:c r="H732" s="7" t="str"/>
      <x:c r="I732" s="7" t="str">
        <x:v>Mode, configuration et preuves énergétiques complètes non établis pour cette référence.</x:v>
      </x:c>
      <x:c r="J732" s="7" t="str"/>
      <x:c r="K732" s="15"/>
      <x:c r="L732" s="15" t="str"/>
      <x:c r="M732" s="15"/>
      <x:c r="N732" s="15"/>
      <x:c r="O732" s="15"/>
      <x:c r="P732" s="7" t="str"/>
      <x:c r="Q732" s="15"/>
      <x:c r="R732" s="7" t="str">
        <x:f>IF(AND(ISNUMBER(K732),ISNUMBER(Q732)),IF(K732&lt;=Q732,"Valeur ≤ seuil","Valeur &gt; seuil"),"")</x:f>
      </x:c>
      <x:c r="S732" s="15"/>
      <x:c r="T732" s="7" t="str">
        <x:f>IF(AND(ISNUMBER(K732),ISNUMBER(S732)),IF(K732&lt;=S732,"Valeur ≤ seuil","Valeur &gt; seuil"),"")</x:f>
      </x:c>
      <x:c r="U732" s="7"/>
      <x:c r="V732" s="7" t="str"/>
      <x:c r="W732" s="14" t="str"/>
      <x:c r="X732" s="7" t="str"/>
      <x:c r="Y732" s="13" t="d">
        <x:v>2026-10-25T12:00:00.000Z</x:v>
      </x:c>
      <x:c r="Z732" s="14" t="str">
        <x:v>https://fadini.net/sites/default/files/download_area/GB/catalogs/FADINI_CAT.GAT_04.26_GB.Rl01_web.pdf#page=52</x:v>
      </x:c>
      <x:c r="AA732" s="14" t="str">
        <x:v>http://127.0.0.1:8788/reference-b1476c7ee0d71e.html</x:v>
      </x:c>
      <x:c r="AB732" s="14" t="str">
        <x:v>http://127.0.0.1:8788/fadini-614l.html</x:v>
      </x:c>
      <x:c r="AC732" s="7" t="str">
        <x:v>Obtenir la version, la configuration, les modes, les mesures et les informations réglementaires.</x:v>
      </x:c>
      <x:c r="AD732" s="7"/>
      <x:c r="AE732" s="7" t="str"/>
    </x:row>
    <x:row r="733" ht="54" customHeight="1">
      <x:c r="A733" s="7" t="str">
        <x:v>633L</x:v>
      </x:c>
      <x:c r="B733" s="7" t="str">
        <x:v>Fadini</x:v>
      </x:c>
      <x:c r="C733" s="7" t="str">
        <x:v>FADINI</x:v>
      </x:c>
      <x:c r="D733" s="7" t="str">
        <x:v>JUNIOR 633</x:v>
      </x:c>
      <x:c r="E733" s="7" t="str">
        <x:v>Nature à préciser</x:v>
      </x:c>
      <x:c r="F733" s="7" t="str">
        <x:v>Périmètre à confirmer</x:v>
      </x:c>
      <x:c r="G733" s="7" t="str">
        <x:v>À vérifier</x:v>
      </x:c>
      <x:c r="H733" s="7" t="str"/>
      <x:c r="I733" s="7" t="str">
        <x:v>Mode, configuration et preuves énergétiques complètes non établis pour cette référence.</x:v>
      </x:c>
      <x:c r="J733" s="7" t="str"/>
      <x:c r="K733" s="15"/>
      <x:c r="L733" s="15" t="str"/>
      <x:c r="M733" s="15"/>
      <x:c r="N733" s="15"/>
      <x:c r="O733" s="15"/>
      <x:c r="P733" s="7" t="str"/>
      <x:c r="Q733" s="15"/>
      <x:c r="R733" s="7" t="str">
        <x:f>IF(AND(ISNUMBER(K733),ISNUMBER(Q733)),IF(K733&lt;=Q733,"Valeur ≤ seuil","Valeur &gt; seuil"),"")</x:f>
      </x:c>
      <x:c r="S733" s="15"/>
      <x:c r="T733" s="7" t="str">
        <x:f>IF(AND(ISNUMBER(K733),ISNUMBER(S733)),IF(K733&lt;=S733,"Valeur ≤ seuil","Valeur &gt; seuil"),"")</x:f>
      </x:c>
      <x:c r="U733" s="7"/>
      <x:c r="V733" s="7" t="str"/>
      <x:c r="W733" s="14" t="str"/>
      <x:c r="X733" s="7" t="str"/>
      <x:c r="Y733" s="13" t="d">
        <x:v>2026-10-25T12:00:00.000Z</x:v>
      </x:c>
      <x:c r="Z733" s="14" t="str">
        <x:v>https://fadini.net/en/products/automations-for-sliding-gates/junior-633</x:v>
      </x:c>
      <x:c r="AA733" s="14" t="str">
        <x:v>http://127.0.0.1:8788/reference-fb7bb21b9e9a0f.html</x:v>
      </x:c>
      <x:c r="AB733" s="14" t="str">
        <x:v>http://127.0.0.1:8788/fadini-633l.html</x:v>
      </x:c>
      <x:c r="AC733" s="7" t="str">
        <x:v>Obtenir la version, la configuration, les modes, les mesures et les informations réglementaires.</x:v>
      </x:c>
      <x:c r="AD733" s="7"/>
      <x:c r="AE733" s="7" t="str"/>
    </x:row>
    <x:row r="734" ht="54" customHeight="1">
      <x:c r="A734" s="7" t="str">
        <x:v>650L</x:v>
      </x:c>
      <x:c r="B734" s="7" t="str">
        <x:v>Fadini</x:v>
      </x:c>
      <x:c r="C734" s="7" t="str">
        <x:v>FADINI</x:v>
      </x:c>
      <x:c r="D734" s="7" t="str">
        <x:v>JUNIOR 650</x:v>
      </x:c>
      <x:c r="E734" s="7" t="str">
        <x:v>Nature à préciser</x:v>
      </x:c>
      <x:c r="F734" s="7" t="str">
        <x:v>Périmètre à confirmer</x:v>
      </x:c>
      <x:c r="G734" s="7" t="str">
        <x:v>À vérifier</x:v>
      </x:c>
      <x:c r="H734" s="7" t="str"/>
      <x:c r="I734" s="7" t="str">
        <x:v>Mode, configuration et preuves énergétiques complètes non établis pour cette référence.</x:v>
      </x:c>
      <x:c r="J734" s="7" t="str"/>
      <x:c r="K734" s="15"/>
      <x:c r="L734" s="15" t="str"/>
      <x:c r="M734" s="15"/>
      <x:c r="N734" s="15"/>
      <x:c r="O734" s="15"/>
      <x:c r="P734" s="7" t="str"/>
      <x:c r="Q734" s="15"/>
      <x:c r="R734" s="7" t="str">
        <x:f>IF(AND(ISNUMBER(K734),ISNUMBER(Q734)),IF(K734&lt;=Q734,"Valeur ≤ seuil","Valeur &gt; seuil"),"")</x:f>
      </x:c>
      <x:c r="S734" s="15"/>
      <x:c r="T734" s="7" t="str">
        <x:f>IF(AND(ISNUMBER(K734),ISNUMBER(S734)),IF(K734&lt;=S734,"Valeur ≤ seuil","Valeur &gt; seuil"),"")</x:f>
      </x:c>
      <x:c r="U734" s="7"/>
      <x:c r="V734" s="7" t="str"/>
      <x:c r="W734" s="14" t="str"/>
      <x:c r="X734" s="7" t="str"/>
      <x:c r="Y734" s="13" t="d">
        <x:v>2026-10-25T12:00:00.000Z</x:v>
      </x:c>
      <x:c r="Z734" s="14" t="str">
        <x:v>https://fadini.net/en/products/automations-for-sliding-gates/junior-650</x:v>
      </x:c>
      <x:c r="AA734" s="14" t="str">
        <x:v>http://127.0.0.1:8788/reference-e7920cfd3bfb9b.html</x:v>
      </x:c>
      <x:c r="AB734" s="14" t="str">
        <x:v>http://127.0.0.1:8788/fadini-650l.html</x:v>
      </x:c>
      <x:c r="AC734" s="7" t="str">
        <x:v>Obtenir la version, la configuration, les modes, les mesures et les informations réglementaires.</x:v>
      </x:c>
      <x:c r="AD734" s="7"/>
      <x:c r="AE734" s="7" t="str"/>
    </x:row>
    <x:row r="735" ht="54" customHeight="1">
      <x:c r="A735" s="7" t="str">
        <x:v>624K0VL</x:v>
      </x:c>
      <x:c r="B735" s="7" t="str">
        <x:v>Fadini</x:v>
      </x:c>
      <x:c r="C735" s="7" t="str">
        <x:v>FADINI</x:v>
      </x:c>
      <x:c r="D735" s="7" t="str">
        <x:v>KIT JUNIOR 624</x:v>
      </x:c>
      <x:c r="E735" s="7" t="str">
        <x:v>Nature à préciser</x:v>
      </x:c>
      <x:c r="F735" s="7" t="str">
        <x:v>Périmètre à confirmer</x:v>
      </x:c>
      <x:c r="G735" s="7" t="str">
        <x:v>À vérifier</x:v>
      </x:c>
      <x:c r="H735" s="7" t="str"/>
      <x:c r="I735" s="7" t="str">
        <x:v>Mode, configuration et preuves énergétiques complètes non établis pour cette référence.</x:v>
      </x:c>
      <x:c r="J735" s="7" t="str"/>
      <x:c r="K735" s="15"/>
      <x:c r="L735" s="15" t="str"/>
      <x:c r="M735" s="15"/>
      <x:c r="N735" s="15"/>
      <x:c r="O735" s="15"/>
      <x:c r="P735" s="7" t="str"/>
      <x:c r="Q735" s="15"/>
      <x:c r="R735" s="7" t="str">
        <x:f>IF(AND(ISNUMBER(K735),ISNUMBER(Q735)),IF(K735&lt;=Q735,"Valeur ≤ seuil","Valeur &gt; seuil"),"")</x:f>
      </x:c>
      <x:c r="S735" s="15"/>
      <x:c r="T735" s="7" t="str">
        <x:f>IF(AND(ISNUMBER(K735),ISNUMBER(S735)),IF(K735&lt;=S735,"Valeur ≤ seuil","Valeur &gt; seuil"),"")</x:f>
      </x:c>
      <x:c r="U735" s="7"/>
      <x:c r="V735" s="7" t="str"/>
      <x:c r="W735" s="14" t="str"/>
      <x:c r="X735" s="7" t="str"/>
      <x:c r="Y735" s="13" t="d">
        <x:v>2026-10-25T12:00:00.000Z</x:v>
      </x:c>
      <x:c r="Z735" s="14" t="str">
        <x:v>https://fadini.net/en/products/automations-for-sliding-gates/junior-624</x:v>
      </x:c>
      <x:c r="AA735" s="14" t="str">
        <x:v>http://127.0.0.1:8788/reference-e23fe385b07d7b.html</x:v>
      </x:c>
      <x:c r="AB735" s="14" t="str">
        <x:v>http://127.0.0.1:8788/fadini-624k0vl.html</x:v>
      </x:c>
      <x:c r="AC735" s="7" t="str">
        <x:v>Obtenir la version, la configuration, les modes, les mesures et les informations réglementaires.</x:v>
      </x:c>
      <x:c r="AD735" s="7"/>
      <x:c r="AE735" s="7" t="str"/>
    </x:row>
    <x:row r="736" ht="54" customHeight="1">
      <x:c r="A736" s="7" t="str">
        <x:v>K614.3L</x:v>
      </x:c>
      <x:c r="B736" s="7" t="str">
        <x:v>Fadini</x:v>
      </x:c>
      <x:c r="C736" s="7" t="str">
        <x:v>FADINI</x:v>
      </x:c>
      <x:c r="D736" s="7" t="str">
        <x:v>KIT J.XP 624</x:v>
      </x:c>
      <x:c r="E736" s="7" t="str">
        <x:v>Nature à préciser</x:v>
      </x:c>
      <x:c r="F736" s="7" t="str">
        <x:v>Périmètre à confirmer</x:v>
      </x:c>
      <x:c r="G736" s="7" t="str">
        <x:v>À vérifier</x:v>
      </x:c>
      <x:c r="H736" s="7" t="str"/>
      <x:c r="I736" s="7" t="str">
        <x:v>Mode, configuration et preuves énergétiques complètes non établis pour cette référence.</x:v>
      </x:c>
      <x:c r="J736" s="7" t="str"/>
      <x:c r="K736" s="15"/>
      <x:c r="L736" s="15" t="str"/>
      <x:c r="M736" s="15"/>
      <x:c r="N736" s="15"/>
      <x:c r="O736" s="15"/>
      <x:c r="P736" s="7" t="str"/>
      <x:c r="Q736" s="15"/>
      <x:c r="R736" s="7" t="str">
        <x:f>IF(AND(ISNUMBER(K736),ISNUMBER(Q736)),IF(K736&lt;=Q736,"Valeur ≤ seuil","Valeur &gt; seuil"),"")</x:f>
      </x:c>
      <x:c r="S736" s="15"/>
      <x:c r="T736" s="7" t="str">
        <x:f>IF(AND(ISNUMBER(K736),ISNUMBER(S736)),IF(K736&lt;=S736,"Valeur ≤ seuil","Valeur &gt; seuil"),"")</x:f>
      </x:c>
      <x:c r="U736" s="7"/>
      <x:c r="V736" s="7" t="str"/>
      <x:c r="W736" s="14" t="str"/>
      <x:c r="X736" s="7" t="str"/>
      <x:c r="Y736" s="13" t="d">
        <x:v>2026-10-25T12:00:00.000Z</x:v>
      </x:c>
      <x:c r="Z736" s="14" t="str">
        <x:v>https://fadini.net/sites/default/files/download_area/GB/catalogs/FADINI_CAT.GAT_04.26_GB.Rl01_web.pdf#page=35</x:v>
      </x:c>
      <x:c r="AA736" s="14" t="str">
        <x:v>http://127.0.0.1:8788/reference-5dce4c5b845111.html</x:v>
      </x:c>
      <x:c r="AB736" s="14" t="str">
        <x:v>http://127.0.0.1:8788/fadini-k614-3l.html</x:v>
      </x:c>
      <x:c r="AC736" s="7" t="str">
        <x:v>Obtenir la version, la configuration, les modes, les mesures et les informations réglementaires.</x:v>
      </x:c>
      <x:c r="AD736" s="7"/>
      <x:c r="AE736" s="7" t="str"/>
    </x:row>
    <x:row r="737" ht="54" customHeight="1">
      <x:c r="A737" s="7" t="str">
        <x:v>633K0VL</x:v>
      </x:c>
      <x:c r="B737" s="7" t="str">
        <x:v>Fadini</x:v>
      </x:c>
      <x:c r="C737" s="7" t="str">
        <x:v>FADINI</x:v>
      </x:c>
      <x:c r="D737" s="7" t="str">
        <x:v>KIT JUNIOR 633</x:v>
      </x:c>
      <x:c r="E737" s="7" t="str">
        <x:v>Nature à préciser</x:v>
      </x:c>
      <x:c r="F737" s="7" t="str">
        <x:v>Périmètre à confirmer</x:v>
      </x:c>
      <x:c r="G737" s="7" t="str">
        <x:v>À vérifier</x:v>
      </x:c>
      <x:c r="H737" s="7" t="str"/>
      <x:c r="I737" s="7" t="str">
        <x:v>Mode, configuration et preuves énergétiques complètes non établis pour cette référence.</x:v>
      </x:c>
      <x:c r="J737" s="7" t="str"/>
      <x:c r="K737" s="15"/>
      <x:c r="L737" s="15" t="str"/>
      <x:c r="M737" s="15"/>
      <x:c r="N737" s="15"/>
      <x:c r="O737" s="15"/>
      <x:c r="P737" s="7" t="str"/>
      <x:c r="Q737" s="15"/>
      <x:c r="R737" s="7" t="str">
        <x:f>IF(AND(ISNUMBER(K737),ISNUMBER(Q737)),IF(K737&lt;=Q737,"Valeur ≤ seuil","Valeur &gt; seuil"),"")</x:f>
      </x:c>
      <x:c r="S737" s="15"/>
      <x:c r="T737" s="7" t="str">
        <x:f>IF(AND(ISNUMBER(K737),ISNUMBER(S737)),IF(K737&lt;=S737,"Valeur ≤ seuil","Valeur &gt; seuil"),"")</x:f>
      </x:c>
      <x:c r="U737" s="7"/>
      <x:c r="V737" s="7" t="str"/>
      <x:c r="W737" s="14" t="str"/>
      <x:c r="X737" s="7" t="str"/>
      <x:c r="Y737" s="13" t="d">
        <x:v>2026-10-25T12:00:00.000Z</x:v>
      </x:c>
      <x:c r="Z737" s="14" t="str">
        <x:v>https://fadini.net/en/products/automations-for-sliding-gates/junior-633</x:v>
      </x:c>
      <x:c r="AA737" s="14" t="str">
        <x:v>http://127.0.0.1:8788/reference-bc2114773eb769.html</x:v>
      </x:c>
      <x:c r="AB737" s="14" t="str">
        <x:v>http://127.0.0.1:8788/fadini-633k0vl.html</x:v>
      </x:c>
      <x:c r="AC737" s="7" t="str">
        <x:v>Obtenir la version, la configuration, les modes, les mesures et les informations réglementaires.</x:v>
      </x:c>
      <x:c r="AD737" s="7"/>
      <x:c r="AE737" s="7" t="str"/>
    </x:row>
    <x:row r="738" ht="54" customHeight="1">
      <x:c r="A738" s="7" t="str">
        <x:v>650K0VL</x:v>
      </x:c>
      <x:c r="B738" s="7" t="str">
        <x:v>Fadini</x:v>
      </x:c>
      <x:c r="C738" s="7" t="str">
        <x:v>FADINI</x:v>
      </x:c>
      <x:c r="D738" s="7" t="str">
        <x:v>KIT JUNIOR 650</x:v>
      </x:c>
      <x:c r="E738" s="7" t="str">
        <x:v>Nature à préciser</x:v>
      </x:c>
      <x:c r="F738" s="7" t="str">
        <x:v>Périmètre à confirmer</x:v>
      </x:c>
      <x:c r="G738" s="7" t="str">
        <x:v>À vérifier</x:v>
      </x:c>
      <x:c r="H738" s="7" t="str"/>
      <x:c r="I738" s="7" t="str">
        <x:v>Mode, configuration et preuves énergétiques complètes non établis pour cette référence.</x:v>
      </x:c>
      <x:c r="J738" s="7" t="str"/>
      <x:c r="K738" s="15"/>
      <x:c r="L738" s="15" t="str"/>
      <x:c r="M738" s="15"/>
      <x:c r="N738" s="15"/>
      <x:c r="O738" s="15"/>
      <x:c r="P738" s="7" t="str"/>
      <x:c r="Q738" s="15"/>
      <x:c r="R738" s="7" t="str">
        <x:f>IF(AND(ISNUMBER(K738),ISNUMBER(Q738)),IF(K738&lt;=Q738,"Valeur ≤ seuil","Valeur &gt; seuil"),"")</x:f>
      </x:c>
      <x:c r="S738" s="15"/>
      <x:c r="T738" s="7" t="str">
        <x:f>IF(AND(ISNUMBER(K738),ISNUMBER(S738)),IF(K738&lt;=S738,"Valeur ≤ seuil","Valeur &gt; seuil"),"")</x:f>
      </x:c>
      <x:c r="U738" s="7"/>
      <x:c r="V738" s="7" t="str"/>
      <x:c r="W738" s="14" t="str"/>
      <x:c r="X738" s="7" t="str"/>
      <x:c r="Y738" s="13" t="d">
        <x:v>2026-10-25T12:00:00.000Z</x:v>
      </x:c>
      <x:c r="Z738" s="14" t="str">
        <x:v>https://fadini.net/en/products/automations-for-sliding-gates/junior-650</x:v>
      </x:c>
      <x:c r="AA738" s="14" t="str">
        <x:v>http://127.0.0.1:8788/reference-dc556cdda92c54.html</x:v>
      </x:c>
      <x:c r="AB738" s="14" t="str">
        <x:v>http://127.0.0.1:8788/fadini-650k0vl.html</x:v>
      </x:c>
      <x:c r="AC738" s="7" t="str">
        <x:v>Obtenir la version, la configuration, les modes, les mesures et les informations réglementaires.</x:v>
      </x:c>
      <x:c r="AD738" s="7"/>
      <x:c r="AE738" s="7" t="str"/>
    </x:row>
    <x:row r="739" ht="54" customHeight="1">
      <x:c r="A739" s="7" t="str">
        <x:v>K115.3L</x:v>
      </x:c>
      <x:c r="B739" s="7" t="str">
        <x:v>Fadini</x:v>
      </x:c>
      <x:c r="C739" s="7" t="str">
        <x:v>FADINI</x:v>
      </x:c>
      <x:c r="D739" s="7" t="str">
        <x:v>KIT NYOTA 115 EVO 0,5 HP</x:v>
      </x:c>
      <x:c r="E739" s="7" t="str">
        <x:v>Nature à préciser</x:v>
      </x:c>
      <x:c r="F739" s="7" t="str">
        <x:v>Périmètre à confirmer</x:v>
      </x:c>
      <x:c r="G739" s="7" t="str">
        <x:v>À vérifier</x:v>
      </x:c>
      <x:c r="H739" s="7" t="str"/>
      <x:c r="I739" s="7" t="str">
        <x:v>Mode, configuration et preuves énergétiques complètes non établis pour cette référence.</x:v>
      </x:c>
      <x:c r="J739" s="7" t="str"/>
      <x:c r="K739" s="15"/>
      <x:c r="L739" s="15" t="str"/>
      <x:c r="M739" s="15"/>
      <x:c r="N739" s="15"/>
      <x:c r="O739" s="15"/>
      <x:c r="P739" s="7" t="str"/>
      <x:c r="Q739" s="15"/>
      <x:c r="R739" s="7" t="str">
        <x:f>IF(AND(ISNUMBER(K739),ISNUMBER(Q739)),IF(K739&lt;=Q739,"Valeur ≤ seuil","Valeur &gt; seuil"),"")</x:f>
      </x:c>
      <x:c r="S739" s="15"/>
      <x:c r="T739" s="7" t="str">
        <x:f>IF(AND(ISNUMBER(K739),ISNUMBER(S739)),IF(K739&lt;=S739,"Valeur ≤ seuil","Valeur &gt; seuil"),"")</x:f>
      </x:c>
      <x:c r="U739" s="7"/>
      <x:c r="V739" s="7" t="str"/>
      <x:c r="W739" s="14" t="str"/>
      <x:c r="X739" s="7" t="str"/>
      <x:c r="Y739" s="13" t="d">
        <x:v>2026-10-25T12:00:00.000Z</x:v>
      </x:c>
      <x:c r="Z739" s="14" t="str">
        <x:v>https://fadini.net/en/products/automations-for-sliding-gates/nyota-115-evo</x:v>
      </x:c>
      <x:c r="AA739" s="14" t="str">
        <x:v>http://127.0.0.1:8788/reference-8b9bc82b3705a4.html</x:v>
      </x:c>
      <x:c r="AB739" s="14" t="str">
        <x:v>http://127.0.0.1:8788/fadini-k115-3l.html</x:v>
      </x:c>
      <x:c r="AC739" s="7" t="str">
        <x:v>Obtenir la version, la configuration, les modes, les mesures et les informations réglementaires.</x:v>
      </x:c>
      <x:c r="AD739" s="7"/>
      <x:c r="AE739" s="7" t="str"/>
    </x:row>
    <x:row r="740" ht="54" customHeight="1">
      <x:c r="A740" s="7" t="str">
        <x:v>1117L</x:v>
      </x:c>
      <x:c r="B740" s="7" t="str">
        <x:v>Fadini</x:v>
      </x:c>
      <x:c r="C740" s="7" t="str">
        <x:v>FADINI</x:v>
      </x:c>
      <x:c r="D740" s="7" t="str">
        <x:v>NYOTA 115 EVO 1 HP</x:v>
      </x:c>
      <x:c r="E740" s="7" t="str">
        <x:v>Nature à préciser</x:v>
      </x:c>
      <x:c r="F740" s="7" t="str">
        <x:v>Périmètre à confirmer</x:v>
      </x:c>
      <x:c r="G740" s="7" t="str">
        <x:v>À vérifier</x:v>
      </x:c>
      <x:c r="H740" s="7" t="str"/>
      <x:c r="I740" s="7" t="str">
        <x:v>Mode, configuration et preuves énergétiques complètes non établis pour cette référence.</x:v>
      </x:c>
      <x:c r="J740" s="7" t="str"/>
      <x:c r="K740" s="15"/>
      <x:c r="L740" s="15" t="str"/>
      <x:c r="M740" s="15"/>
      <x:c r="N740" s="15"/>
      <x:c r="O740" s="15"/>
      <x:c r="P740" s="7" t="str"/>
      <x:c r="Q740" s="15"/>
      <x:c r="R740" s="7" t="str">
        <x:f>IF(AND(ISNUMBER(K740),ISNUMBER(Q740)),IF(K740&lt;=Q740,"Valeur ≤ seuil","Valeur &gt; seuil"),"")</x:f>
      </x:c>
      <x:c r="S740" s="15"/>
      <x:c r="T740" s="7" t="str">
        <x:f>IF(AND(ISNUMBER(K740),ISNUMBER(S740)),IF(K740&lt;=S740,"Valeur ≤ seuil","Valeur &gt; seuil"),"")</x:f>
      </x:c>
      <x:c r="U740" s="7"/>
      <x:c r="V740" s="7" t="str"/>
      <x:c r="W740" s="14" t="str"/>
      <x:c r="X740" s="7" t="str"/>
      <x:c r="Y740" s="13" t="d">
        <x:v>2026-10-25T12:00:00.000Z</x:v>
      </x:c>
      <x:c r="Z740" s="14" t="str">
        <x:v>https://fadini.net/en/products/automations-for-sliding-gates/nyota-115-evo</x:v>
      </x:c>
      <x:c r="AA740" s="14" t="str">
        <x:v>http://127.0.0.1:8788/reference-713124156ce4da.html</x:v>
      </x:c>
      <x:c r="AB740" s="14" t="str">
        <x:v>http://127.0.0.1:8788/fadini-1117l.html</x:v>
      </x:c>
      <x:c r="AC740" s="7" t="str">
        <x:v>Obtenir la version, la configuration, les modes, les mesures et les informations réglementaires.</x:v>
      </x:c>
      <x:c r="AD740" s="7"/>
      <x:c r="AE740" s="7" t="str"/>
    </x:row>
    <x:row r="741" ht="54" customHeight="1">
      <x:c r="A741" s="7" t="str">
        <x:v>K115.10L</x:v>
      </x:c>
      <x:c r="B741" s="7" t="str">
        <x:v>Fadini</x:v>
      </x:c>
      <x:c r="C741" s="7" t="str">
        <x:v>FADINI</x:v>
      </x:c>
      <x:c r="D741" s="7" t="str">
        <x:v>KIT NYOTA 115 EVO 1 HP</x:v>
      </x:c>
      <x:c r="E741" s="7" t="str">
        <x:v>Nature à préciser</x:v>
      </x:c>
      <x:c r="F741" s="7" t="str">
        <x:v>Périmètre à confirmer</x:v>
      </x:c>
      <x:c r="G741" s="7" t="str">
        <x:v>À vérifier</x:v>
      </x:c>
      <x:c r="H741" s="7" t="str"/>
      <x:c r="I741" s="7" t="str">
        <x:v>Mode, configuration et preuves énergétiques complètes non établis pour cette référence.</x:v>
      </x:c>
      <x:c r="J741" s="7" t="str"/>
      <x:c r="K741" s="15"/>
      <x:c r="L741" s="15" t="str"/>
      <x:c r="M741" s="15"/>
      <x:c r="N741" s="15"/>
      <x:c r="O741" s="15"/>
      <x:c r="P741" s="7" t="str"/>
      <x:c r="Q741" s="15"/>
      <x:c r="R741" s="7" t="str">
        <x:f>IF(AND(ISNUMBER(K741),ISNUMBER(Q741)),IF(K741&lt;=Q741,"Valeur ≤ seuil","Valeur &gt; seuil"),"")</x:f>
      </x:c>
      <x:c r="S741" s="15"/>
      <x:c r="T741" s="7" t="str">
        <x:f>IF(AND(ISNUMBER(K741),ISNUMBER(S741)),IF(K741&lt;=S741,"Valeur ≤ seuil","Valeur &gt; seuil"),"")</x:f>
      </x:c>
      <x:c r="U741" s="7"/>
      <x:c r="V741" s="7" t="str"/>
      <x:c r="W741" s="14" t="str"/>
      <x:c r="X741" s="7" t="str"/>
      <x:c r="Y741" s="13" t="d">
        <x:v>2026-10-25T12:00:00.000Z</x:v>
      </x:c>
      <x:c r="Z741" s="14" t="str">
        <x:v>https://fadini.net/en/products/automations-for-sliding-gates/nyota-115-evo</x:v>
      </x:c>
      <x:c r="AA741" s="14" t="str">
        <x:v>http://127.0.0.1:8788/reference-9092b10a66dba1.html</x:v>
      </x:c>
      <x:c r="AB741" s="14" t="str">
        <x:v>http://127.0.0.1:8788/fadini-k115-10l.html</x:v>
      </x:c>
      <x:c r="AC741" s="7" t="str">
        <x:v>Obtenir la version, la configuration, les modes, les mesures et les informations réglementaires.</x:v>
      </x:c>
      <x:c r="AD741" s="7"/>
      <x:c r="AE741" s="7" t="str"/>
    </x:row>
    <x:row r="742" ht="54" customHeight="1">
      <x:c r="A742" s="7" t="str">
        <x:v>424L</x:v>
      </x:c>
      <x:c r="B742" s="7" t="str">
        <x:v>Fadini</x:v>
      </x:c>
      <x:c r="C742" s="7" t="str">
        <x:v>FADINI</x:v>
      </x:c>
      <x:c r="D742" s="7" t="str">
        <x:v>DARDO 424</x:v>
      </x:c>
      <x:c r="E742" s="7" t="str">
        <x:v>Nature à préciser</x:v>
      </x:c>
      <x:c r="F742" s="7" t="str">
        <x:v>Périmètre à confirmer</x:v>
      </x:c>
      <x:c r="G742" s="7" t="str">
        <x:v>À vérifier</x:v>
      </x:c>
      <x:c r="H742" s="7" t="str"/>
      <x:c r="I742" s="7" t="str">
        <x:v>Mode, configuration et preuves énergétiques complètes non établis pour cette référence.</x:v>
      </x:c>
      <x:c r="J742" s="7" t="str"/>
      <x:c r="K742" s="15"/>
      <x:c r="L742" s="15" t="str"/>
      <x:c r="M742" s="15"/>
      <x:c r="N742" s="15"/>
      <x:c r="O742" s="15"/>
      <x:c r="P742" s="7" t="str"/>
      <x:c r="Q742" s="15"/>
      <x:c r="R742" s="7" t="str">
        <x:f>IF(AND(ISNUMBER(K742),ISNUMBER(Q742)),IF(K742&lt;=Q742,"Valeur ≤ seuil","Valeur &gt; seuil"),"")</x:f>
      </x:c>
      <x:c r="S742" s="15"/>
      <x:c r="T742" s="7" t="str">
        <x:f>IF(AND(ISNUMBER(K742),ISNUMBER(S742)),IF(K742&lt;=S742,"Valeur ≤ seuil","Valeur &gt; seuil"),"")</x:f>
      </x:c>
      <x:c r="U742" s="7"/>
      <x:c r="V742" s="7" t="str"/>
      <x:c r="W742" s="14" t="str"/>
      <x:c r="X742" s="7" t="str"/>
      <x:c r="Y742" s="13" t="d">
        <x:v>2026-10-25T12:00:00.000Z</x:v>
      </x:c>
      <x:c r="Z742" s="14" t="str">
        <x:v>https://fadini.net/en/products/automations-for-swinging-gates/dardo-424</x:v>
      </x:c>
      <x:c r="AA742" s="14" t="str">
        <x:v>http://127.0.0.1:8788/reference-52176b8b3defdd.html</x:v>
      </x:c>
      <x:c r="AB742" s="14" t="str">
        <x:v>http://127.0.0.1:8788/fadini-424l.html</x:v>
      </x:c>
      <x:c r="AC742" s="7" t="str">
        <x:v>Obtenir la version, la configuration, les modes, les mesures et les informations réglementaires.</x:v>
      </x:c>
      <x:c r="AD742" s="7"/>
      <x:c r="AE742" s="7" t="str"/>
    </x:row>
    <x:row r="743" ht="54" customHeight="1">
      <x:c r="A743" s="7" t="str">
        <x:v>4240K0VL</x:v>
      </x:c>
      <x:c r="B743" s="7" t="str">
        <x:v>Fadini</x:v>
      </x:c>
      <x:c r="C743" s="7" t="str">
        <x:v>FADINI</x:v>
      </x:c>
      <x:c r="D743" s="7" t="str">
        <x:v>KIT DARDO 424</x:v>
      </x:c>
      <x:c r="E743" s="7" t="str">
        <x:v>Nature à préciser</x:v>
      </x:c>
      <x:c r="F743" s="7" t="str">
        <x:v>Périmètre à confirmer</x:v>
      </x:c>
      <x:c r="G743" s="7" t="str">
        <x:v>À vérifier</x:v>
      </x:c>
      <x:c r="H743" s="7" t="str"/>
      <x:c r="I743" s="7" t="str">
        <x:v>Mode, configuration et preuves énergétiques complètes non établis pour cette référence.</x:v>
      </x:c>
      <x:c r="J743" s="7" t="str"/>
      <x:c r="K743" s="15"/>
      <x:c r="L743" s="15" t="str"/>
      <x:c r="M743" s="15"/>
      <x:c r="N743" s="15"/>
      <x:c r="O743" s="15"/>
      <x:c r="P743" s="7" t="str"/>
      <x:c r="Q743" s="15"/>
      <x:c r="R743" s="7" t="str">
        <x:f>IF(AND(ISNUMBER(K743),ISNUMBER(Q743)),IF(K743&lt;=Q743,"Valeur ≤ seuil","Valeur &gt; seuil"),"")</x:f>
      </x:c>
      <x:c r="S743" s="15"/>
      <x:c r="T743" s="7" t="str">
        <x:f>IF(AND(ISNUMBER(K743),ISNUMBER(S743)),IF(K743&lt;=S743,"Valeur ≤ seuil","Valeur &gt; seuil"),"")</x:f>
      </x:c>
      <x:c r="U743" s="7"/>
      <x:c r="V743" s="7" t="str"/>
      <x:c r="W743" s="14" t="str"/>
      <x:c r="X743" s="7" t="str"/>
      <x:c r="Y743" s="13" t="d">
        <x:v>2026-10-25T12:00:00.000Z</x:v>
      </x:c>
      <x:c r="Z743" s="14" t="str">
        <x:v>https://fadini.net/en/products/automations-for-swinging-gates/dardo-424</x:v>
      </x:c>
      <x:c r="AA743" s="14" t="str">
        <x:v>http://127.0.0.1:8788/reference-c637eace26e243.html</x:v>
      </x:c>
      <x:c r="AB743" s="14" t="str">
        <x:v>http://127.0.0.1:8788/fadini-4240k0vl.html</x:v>
      </x:c>
      <x:c r="AC743" s="7" t="str">
        <x:v>Obtenir la version, la configuration, les modes, les mesures et les informations réglementaires.</x:v>
      </x:c>
      <x:c r="AD743" s="7"/>
      <x:c r="AE743" s="7" t="str"/>
    </x:row>
    <x:row r="744" ht="54" customHeight="1">
      <x:c r="A744" s="7" t="str">
        <x:v>430L</x:v>
      </x:c>
      <x:c r="B744" s="7" t="str">
        <x:v>Fadini</x:v>
      </x:c>
      <x:c r="C744" s="7" t="str">
        <x:v>FADINI</x:v>
      </x:c>
      <x:c r="D744" s="7" t="str">
        <x:v>DARDO 430</x:v>
      </x:c>
      <x:c r="E744" s="7" t="str">
        <x:v>Nature à préciser</x:v>
      </x:c>
      <x:c r="F744" s="7" t="str">
        <x:v>Périmètre à confirmer</x:v>
      </x:c>
      <x:c r="G744" s="7" t="str">
        <x:v>À vérifier</x:v>
      </x:c>
      <x:c r="H744" s="7" t="str"/>
      <x:c r="I744" s="7" t="str">
        <x:v>Mode, configuration et preuves énergétiques complètes non établis pour cette référence.</x:v>
      </x:c>
      <x:c r="J744" s="7" t="str"/>
      <x:c r="K744" s="15"/>
      <x:c r="L744" s="15" t="str"/>
      <x:c r="M744" s="15"/>
      <x:c r="N744" s="15"/>
      <x:c r="O744" s="15"/>
      <x:c r="P744" s="7" t="str"/>
      <x:c r="Q744" s="15"/>
      <x:c r="R744" s="7" t="str">
        <x:f>IF(AND(ISNUMBER(K744),ISNUMBER(Q744)),IF(K744&lt;=Q744,"Valeur ≤ seuil","Valeur &gt; seuil"),"")</x:f>
      </x:c>
      <x:c r="S744" s="15"/>
      <x:c r="T744" s="7" t="str">
        <x:f>IF(AND(ISNUMBER(K744),ISNUMBER(S744)),IF(K744&lt;=S744,"Valeur ≤ seuil","Valeur &gt; seuil"),"")</x:f>
      </x:c>
      <x:c r="U744" s="7"/>
      <x:c r="V744" s="7" t="str"/>
      <x:c r="W744" s="14" t="str"/>
      <x:c r="X744" s="7" t="str"/>
      <x:c r="Y744" s="13" t="d">
        <x:v>2026-10-25T12:00:00.000Z</x:v>
      </x:c>
      <x:c r="Z744" s="14" t="str">
        <x:v>https://fadini.net/en/products/automations-for-swinging-gates/dardo-430</x:v>
      </x:c>
      <x:c r="AA744" s="14" t="str">
        <x:v>http://127.0.0.1:8788/reference-2aa3010d9c9f59.html</x:v>
      </x:c>
      <x:c r="AB744" s="14" t="str">
        <x:v>http://127.0.0.1:8788/fadini-430l.html</x:v>
      </x:c>
      <x:c r="AC744" s="7" t="str">
        <x:v>Obtenir la version, la configuration, les modes, les mesures et les informations réglementaires.</x:v>
      </x:c>
      <x:c r="AD744" s="7"/>
      <x:c r="AE744" s="7" t="str"/>
    </x:row>
    <x:row r="745" ht="54" customHeight="1">
      <x:c r="A745" s="7" t="str">
        <x:v>4301K0VL</x:v>
      </x:c>
      <x:c r="B745" s="7" t="str">
        <x:v>Fadini</x:v>
      </x:c>
      <x:c r="C745" s="7" t="str">
        <x:v>FADINI</x:v>
      </x:c>
      <x:c r="D745" s="7" t="str">
        <x:v>KIT DARDO 430</x:v>
      </x:c>
      <x:c r="E745" s="7" t="str">
        <x:v>Nature à préciser</x:v>
      </x:c>
      <x:c r="F745" s="7" t="str">
        <x:v>Périmètre à confirmer</x:v>
      </x:c>
      <x:c r="G745" s="7" t="str">
        <x:v>À vérifier</x:v>
      </x:c>
      <x:c r="H745" s="7" t="str"/>
      <x:c r="I745" s="7" t="str">
        <x:v>Mode, configuration et preuves énergétiques complètes non établis pour cette référence.</x:v>
      </x:c>
      <x:c r="J745" s="7" t="str"/>
      <x:c r="K745" s="15"/>
      <x:c r="L745" s="15" t="str"/>
      <x:c r="M745" s="15"/>
      <x:c r="N745" s="15"/>
      <x:c r="O745" s="15"/>
      <x:c r="P745" s="7" t="str"/>
      <x:c r="Q745" s="15"/>
      <x:c r="R745" s="7" t="str">
        <x:f>IF(AND(ISNUMBER(K745),ISNUMBER(Q745)),IF(K745&lt;=Q745,"Valeur ≤ seuil","Valeur &gt; seuil"),"")</x:f>
      </x:c>
      <x:c r="S745" s="15"/>
      <x:c r="T745" s="7" t="str">
        <x:f>IF(AND(ISNUMBER(K745),ISNUMBER(S745)),IF(K745&lt;=S745,"Valeur ≤ seuil","Valeur &gt; seuil"),"")</x:f>
      </x:c>
      <x:c r="U745" s="7"/>
      <x:c r="V745" s="7" t="str"/>
      <x:c r="W745" s="14" t="str"/>
      <x:c r="X745" s="7" t="str"/>
      <x:c r="Y745" s="13" t="d">
        <x:v>2026-10-25T12:00:00.000Z</x:v>
      </x:c>
      <x:c r="Z745" s="14" t="str">
        <x:v>https://fadini.net/en/products/automations-for-swinging-gates/dardo-430</x:v>
      </x:c>
      <x:c r="AA745" s="14" t="str">
        <x:v>http://127.0.0.1:8788/reference-3b72201e5cd311.html</x:v>
      </x:c>
      <x:c r="AB745" s="14" t="str">
        <x:v>http://127.0.0.1:8788/fadini-4301k0vl.html</x:v>
      </x:c>
      <x:c r="AC745" s="7" t="str">
        <x:v>Obtenir la version, la configuration, les modes, les mesures et les informations réglementaires.</x:v>
      </x:c>
      <x:c r="AD745" s="7"/>
      <x:c r="AE745" s="7" t="str"/>
    </x:row>
    <x:row r="746" ht="54" customHeight="1">
      <x:c r="A746" s="7" t="str">
        <x:v>428L</x:v>
      </x:c>
      <x:c r="B746" s="7" t="str">
        <x:v>Fadini</x:v>
      </x:c>
      <x:c r="C746" s="7" t="str">
        <x:v>FADINI</x:v>
      </x:c>
      <x:c r="D746" s="7" t="str">
        <x:v>DARDO XP 424</x:v>
      </x:c>
      <x:c r="E746" s="7" t="str">
        <x:v>Nature à préciser</x:v>
      </x:c>
      <x:c r="F746" s="7" t="str">
        <x:v>Périmètre à confirmer</x:v>
      </x:c>
      <x:c r="G746" s="7" t="str">
        <x:v>À vérifier</x:v>
      </x:c>
      <x:c r="H746" s="7" t="str"/>
      <x:c r="I746" s="7" t="str">
        <x:v>Mode, configuration et preuves énergétiques complètes non établis pour cette référence.</x:v>
      </x:c>
      <x:c r="J746" s="7" t="str"/>
      <x:c r="K746" s="15"/>
      <x:c r="L746" s="15" t="str"/>
      <x:c r="M746" s="15"/>
      <x:c r="N746" s="15"/>
      <x:c r="O746" s="15"/>
      <x:c r="P746" s="7" t="str"/>
      <x:c r="Q746" s="15"/>
      <x:c r="R746" s="7" t="str">
        <x:f>IF(AND(ISNUMBER(K746),ISNUMBER(Q746)),IF(K746&lt;=Q746,"Valeur ≤ seuil","Valeur &gt; seuil"),"")</x:f>
      </x:c>
      <x:c r="S746" s="15"/>
      <x:c r="T746" s="7" t="str">
        <x:f>IF(AND(ISNUMBER(K746),ISNUMBER(S746)),IF(K746&lt;=S746,"Valeur ≤ seuil","Valeur &gt; seuil"),"")</x:f>
      </x:c>
      <x:c r="U746" s="7"/>
      <x:c r="V746" s="7" t="str"/>
      <x:c r="W746" s="14" t="str"/>
      <x:c r="X746" s="7" t="str"/>
      <x:c r="Y746" s="13" t="d">
        <x:v>2026-10-25T12:00:00.000Z</x:v>
      </x:c>
      <x:c r="Z746" s="14" t="str">
        <x:v>https://fadini.net/sites/default/files/download_area/GB/catalogs/FADINI_CAT.GAT_04.26_GB.Rl01_web.pdf#page=68</x:v>
      </x:c>
      <x:c r="AA746" s="14" t="str">
        <x:v>http://127.0.0.1:8788/reference-67f6f7dce8bb88.html</x:v>
      </x:c>
      <x:c r="AB746" s="14" t="str">
        <x:v>http://127.0.0.1:8788/fadini-428l.html</x:v>
      </x:c>
      <x:c r="AC746" s="7" t="str">
        <x:v>Obtenir la version, la configuration, les modes, les mesures et les informations réglementaires.</x:v>
      </x:c>
      <x:c r="AD746" s="7"/>
      <x:c r="AE746" s="7" t="str"/>
    </x:row>
    <x:row r="747" ht="54" customHeight="1">
      <x:c r="A747" s="7" t="str">
        <x:v>K428.3L</x:v>
      </x:c>
      <x:c r="B747" s="7" t="str">
        <x:v>Fadini</x:v>
      </x:c>
      <x:c r="C747" s="7" t="str">
        <x:v>FADINI</x:v>
      </x:c>
      <x:c r="D747" s="7" t="str">
        <x:v>KIT DARDO XP 424</x:v>
      </x:c>
      <x:c r="E747" s="7" t="str">
        <x:v>Nature à préciser</x:v>
      </x:c>
      <x:c r="F747" s="7" t="str">
        <x:v>Périmètre à confirmer</x:v>
      </x:c>
      <x:c r="G747" s="7" t="str">
        <x:v>À vérifier</x:v>
      </x:c>
      <x:c r="H747" s="7" t="str"/>
      <x:c r="I747" s="7" t="str">
        <x:v>Mode, configuration et preuves énergétiques complètes non établis pour cette référence.</x:v>
      </x:c>
      <x:c r="J747" s="7" t="str"/>
      <x:c r="K747" s="15"/>
      <x:c r="L747" s="15" t="str"/>
      <x:c r="M747" s="15"/>
      <x:c r="N747" s="15"/>
      <x:c r="O747" s="15"/>
      <x:c r="P747" s="7" t="str"/>
      <x:c r="Q747" s="15"/>
      <x:c r="R747" s="7" t="str">
        <x:f>IF(AND(ISNUMBER(K747),ISNUMBER(Q747)),IF(K747&lt;=Q747,"Valeur ≤ seuil","Valeur &gt; seuil"),"")</x:f>
      </x:c>
      <x:c r="S747" s="15"/>
      <x:c r="T747" s="7" t="str">
        <x:f>IF(AND(ISNUMBER(K747),ISNUMBER(S747)),IF(K747&lt;=S747,"Valeur ≤ seuil","Valeur &gt; seuil"),"")</x:f>
      </x:c>
      <x:c r="U747" s="7"/>
      <x:c r="V747" s="7" t="str"/>
      <x:c r="W747" s="14" t="str"/>
      <x:c r="X747" s="7" t="str"/>
      <x:c r="Y747" s="13" t="d">
        <x:v>2026-10-25T12:00:00.000Z</x:v>
      </x:c>
      <x:c r="Z747" s="14" t="str">
        <x:v>https://fadini.net/sites/default/files/download_area/GB/catalogs/FADINI_CAT.GAT_04.26_GB.Rl01_web.pdf#page=42</x:v>
      </x:c>
      <x:c r="AA747" s="14" t="str">
        <x:v>http://127.0.0.1:8788/reference-578fb81048288c.html</x:v>
      </x:c>
      <x:c r="AB747" s="14" t="str">
        <x:v>http://127.0.0.1:8788/fadini-k428-3l.html</x:v>
      </x:c>
      <x:c r="AC747" s="7" t="str">
        <x:v>Obtenir la version, la configuration, les modes, les mesures et les informations réglementaires.</x:v>
      </x:c>
      <x:c r="AD747" s="7"/>
      <x:c r="AE747" s="7" t="str"/>
    </x:row>
    <x:row r="748" ht="54" customHeight="1">
      <x:c r="A748" s="7" t="str">
        <x:v>887L</x:v>
      </x:c>
      <x:c r="B748" s="7" t="str">
        <x:v>Fadini</x:v>
      </x:c>
      <x:c r="C748" s="7" t="str">
        <x:v>FADINI</x:v>
      </x:c>
      <x:c r="D748" s="7" t="str">
        <x:v>HINDI 880 SPRINT</x:v>
      </x:c>
      <x:c r="E748" s="7" t="str">
        <x:v>Nature à préciser</x:v>
      </x:c>
      <x:c r="F748" s="7" t="str">
        <x:v>Périmètre à confirmer</x:v>
      </x:c>
      <x:c r="G748" s="7" t="str">
        <x:v>À vérifier</x:v>
      </x:c>
      <x:c r="H748" s="7" t="str"/>
      <x:c r="I748" s="7" t="str">
        <x:v>Mode, configuration et preuves énergétiques complètes non établis pour cette référence.</x:v>
      </x:c>
      <x:c r="J748" s="7" t="str"/>
      <x:c r="K748" s="15"/>
      <x:c r="L748" s="15" t="str"/>
      <x:c r="M748" s="15"/>
      <x:c r="N748" s="15"/>
      <x:c r="O748" s="15"/>
      <x:c r="P748" s="7" t="str"/>
      <x:c r="Q748" s="15"/>
      <x:c r="R748" s="7" t="str">
        <x:f>IF(AND(ISNUMBER(K748),ISNUMBER(Q748)),IF(K748&lt;=Q748,"Valeur ≤ seuil","Valeur &gt; seuil"),"")</x:f>
      </x:c>
      <x:c r="S748" s="15"/>
      <x:c r="T748" s="7" t="str">
        <x:f>IF(AND(ISNUMBER(K748),ISNUMBER(S748)),IF(K748&lt;=S748,"Valeur ≤ seuil","Valeur &gt; seuil"),"")</x:f>
      </x:c>
      <x:c r="U748" s="7"/>
      <x:c r="V748" s="7" t="str"/>
      <x:c r="W748" s="14" t="str"/>
      <x:c r="X748" s="7" t="str"/>
      <x:c r="Y748" s="13" t="d">
        <x:v>2026-10-25T12:00:00.000Z</x:v>
      </x:c>
      <x:c r="Z748" s="14" t="str">
        <x:v>https://fadini.net/en/products/automations-for-swinging-gates/hindi-880-sprint</x:v>
      </x:c>
      <x:c r="AA748" s="14" t="str">
        <x:v>http://127.0.0.1:8788/reference-172c47412276a9.html</x:v>
      </x:c>
      <x:c r="AB748" s="14" t="str">
        <x:v>http://127.0.0.1:8788/fadini-887l.html</x:v>
      </x:c>
      <x:c r="AC748" s="7" t="str">
        <x:v>Obtenir la version, la configuration, les modes, les mesures et les informations réglementaires.</x:v>
      </x:c>
      <x:c r="AD748" s="7"/>
      <x:c r="AE748" s="7" t="str"/>
    </x:row>
    <x:row r="749" ht="54" customHeight="1">
      <x:c r="A749" s="7" t="str">
        <x:v>8820K0VL</x:v>
      </x:c>
      <x:c r="B749" s="7" t="str">
        <x:v>Fadini</x:v>
      </x:c>
      <x:c r="C749" s="7" t="str">
        <x:v>FADINI</x:v>
      </x:c>
      <x:c r="D749" s="7" t="str">
        <x:v>KIT HINDI 880 SPRINT</x:v>
      </x:c>
      <x:c r="E749" s="7" t="str">
        <x:v>Nature à préciser</x:v>
      </x:c>
      <x:c r="F749" s="7" t="str">
        <x:v>Périmètre à confirmer</x:v>
      </x:c>
      <x:c r="G749" s="7" t="str">
        <x:v>À vérifier</x:v>
      </x:c>
      <x:c r="H749" s="7" t="str"/>
      <x:c r="I749" s="7" t="str">
        <x:v>Mode, configuration et preuves énergétiques complètes non établis pour cette référence.</x:v>
      </x:c>
      <x:c r="J749" s="7" t="str"/>
      <x:c r="K749" s="15"/>
      <x:c r="L749" s="15" t="str"/>
      <x:c r="M749" s="15"/>
      <x:c r="N749" s="15"/>
      <x:c r="O749" s="15"/>
      <x:c r="P749" s="7" t="str"/>
      <x:c r="Q749" s="15"/>
      <x:c r="R749" s="7" t="str">
        <x:f>IF(AND(ISNUMBER(K749),ISNUMBER(Q749)),IF(K749&lt;=Q749,"Valeur ≤ seuil","Valeur &gt; seuil"),"")</x:f>
      </x:c>
      <x:c r="S749" s="15"/>
      <x:c r="T749" s="7" t="str">
        <x:f>IF(AND(ISNUMBER(K749),ISNUMBER(S749)),IF(K749&lt;=S749,"Valeur ≤ seuil","Valeur &gt; seuil"),"")</x:f>
      </x:c>
      <x:c r="U749" s="7"/>
      <x:c r="V749" s="7" t="str"/>
      <x:c r="W749" s="14" t="str"/>
      <x:c r="X749" s="7" t="str"/>
      <x:c r="Y749" s="13" t="d">
        <x:v>2026-10-25T12:00:00.000Z</x:v>
      </x:c>
      <x:c r="Z749" s="14" t="str">
        <x:v>https://fadini.net/en/products/automations-for-swinging-gates/hindi-880-sprint</x:v>
      </x:c>
      <x:c r="AA749" s="14" t="str">
        <x:v>http://127.0.0.1:8788/reference-da4e3441fcd182.html</x:v>
      </x:c>
      <x:c r="AB749" s="14" t="str">
        <x:v>http://127.0.0.1:8788/fadini-8820k0vl.html</x:v>
      </x:c>
      <x:c r="AC749" s="7" t="str">
        <x:v>Obtenir la version, la configuration, les modes, les mesures et les informations réglementaires.</x:v>
      </x:c>
      <x:c r="AD749" s="7"/>
      <x:c r="AE749" s="7" t="str"/>
    </x:row>
    <x:row r="750" ht="54" customHeight="1">
      <x:c r="A750" s="7" t="str">
        <x:v>661L</x:v>
      </x:c>
      <x:c r="B750" s="7" t="str">
        <x:v>Fadini</x:v>
      </x:c>
      <x:c r="C750" s="7" t="str">
        <x:v>FADINI</x:v>
      </x:c>
      <x:c r="D750" s="7" t="str">
        <x:v>NUPI 66</x:v>
      </x:c>
      <x:c r="E750" s="7" t="str">
        <x:v>Nature à préciser</x:v>
      </x:c>
      <x:c r="F750" s="7" t="str">
        <x:v>Périmètre à confirmer</x:v>
      </x:c>
      <x:c r="G750" s="7" t="str">
        <x:v>À vérifier</x:v>
      </x:c>
      <x:c r="H750" s="7" t="str"/>
      <x:c r="I750" s="7" t="str">
        <x:v>Mode, configuration et preuves énergétiques complètes non établis pour cette référence.</x:v>
      </x:c>
      <x:c r="J750" s="7" t="str"/>
      <x:c r="K750" s="15"/>
      <x:c r="L750" s="15" t="str"/>
      <x:c r="M750" s="15"/>
      <x:c r="N750" s="15"/>
      <x:c r="O750" s="15"/>
      <x:c r="P750" s="7" t="str"/>
      <x:c r="Q750" s="15"/>
      <x:c r="R750" s="7" t="str">
        <x:f>IF(AND(ISNUMBER(K750),ISNUMBER(Q750)),IF(K750&lt;=Q750,"Valeur ≤ seuil","Valeur &gt; seuil"),"")</x:f>
      </x:c>
      <x:c r="S750" s="15"/>
      <x:c r="T750" s="7" t="str">
        <x:f>IF(AND(ISNUMBER(K750),ISNUMBER(S750)),IF(K750&lt;=S750,"Valeur ≤ seuil","Valeur &gt; seuil"),"")</x:f>
      </x:c>
      <x:c r="U750" s="7"/>
      <x:c r="V750" s="7" t="str"/>
      <x:c r="W750" s="14" t="str"/>
      <x:c r="X750" s="7" t="str"/>
      <x:c r="Y750" s="13" t="d">
        <x:v>2026-10-25T12:00:00.000Z</x:v>
      </x:c>
      <x:c r="Z750" s="14" t="str">
        <x:v>https://fadini.net/en/products/automations-for-swinging-gates/nupi-66</x:v>
      </x:c>
      <x:c r="AA750" s="14" t="str">
        <x:v>http://127.0.0.1:8788/reference-2eff343ade54c0.html</x:v>
      </x:c>
      <x:c r="AB750" s="14" t="str">
        <x:v>http://127.0.0.1:8788/fadini-661l.html</x:v>
      </x:c>
      <x:c r="AC750" s="7" t="str">
        <x:v>Obtenir la version, la configuration, les modes, les mesures et les informations réglementaires.</x:v>
      </x:c>
      <x:c r="AD750" s="7"/>
      <x:c r="AE750" s="7" t="str"/>
    </x:row>
    <x:row r="751" ht="54" customHeight="1">
      <x:c r="A751" s="7" t="str">
        <x:v>6660K0VL</x:v>
      </x:c>
      <x:c r="B751" s="7" t="str">
        <x:v>Fadini</x:v>
      </x:c>
      <x:c r="C751" s="7" t="str">
        <x:v>FADINI</x:v>
      </x:c>
      <x:c r="D751" s="7" t="str">
        <x:v>KIT NUPI 66</x:v>
      </x:c>
      <x:c r="E751" s="7" t="str">
        <x:v>Nature à préciser</x:v>
      </x:c>
      <x:c r="F751" s="7" t="str">
        <x:v>Périmètre à confirmer</x:v>
      </x:c>
      <x:c r="G751" s="7" t="str">
        <x:v>À vérifier</x:v>
      </x:c>
      <x:c r="H751" s="7" t="str"/>
      <x:c r="I751" s="7" t="str">
        <x:v>Mode, configuration et preuves énergétiques complètes non établis pour cette référence.</x:v>
      </x:c>
      <x:c r="J751" s="7" t="str"/>
      <x:c r="K751" s="15"/>
      <x:c r="L751" s="15" t="str"/>
      <x:c r="M751" s="15"/>
      <x:c r="N751" s="15"/>
      <x:c r="O751" s="15"/>
      <x:c r="P751" s="7" t="str"/>
      <x:c r="Q751" s="15"/>
      <x:c r="R751" s="7" t="str">
        <x:f>IF(AND(ISNUMBER(K751),ISNUMBER(Q751)),IF(K751&lt;=Q751,"Valeur ≤ seuil","Valeur &gt; seuil"),"")</x:f>
      </x:c>
      <x:c r="S751" s="15"/>
      <x:c r="T751" s="7" t="str">
        <x:f>IF(AND(ISNUMBER(K751),ISNUMBER(S751)),IF(K751&lt;=S751,"Valeur ≤ seuil","Valeur &gt; seuil"),"")</x:f>
      </x:c>
      <x:c r="U751" s="7"/>
      <x:c r="V751" s="7" t="str"/>
      <x:c r="W751" s="14" t="str"/>
      <x:c r="X751" s="7" t="str"/>
      <x:c r="Y751" s="13" t="d">
        <x:v>2026-10-25T12:00:00.000Z</x:v>
      </x:c>
      <x:c r="Z751" s="14" t="str">
        <x:v>https://fadini.net/en/products/automations-for-swinging-gates/nupi-66</x:v>
      </x:c>
      <x:c r="AA751" s="14" t="str">
        <x:v>http://127.0.0.1:8788/reference-c65c9798a5c3c8.html</x:v>
      </x:c>
      <x:c r="AB751" s="14" t="str">
        <x:v>http://127.0.0.1:8788/fadini-6660k0vl.html</x:v>
      </x:c>
      <x:c r="AC751" s="7" t="str">
        <x:v>Obtenir la version, la configuration, les modes, les mesures et les informations réglementaires.</x:v>
      </x:c>
      <x:c r="AD751" s="7"/>
      <x:c r="AE751" s="7" t="str"/>
    </x:row>
    <x:row r="752" ht="54" customHeight="1">
      <x:c r="A752" s="7" t="str">
        <x:v>724L</x:v>
      </x:c>
      <x:c r="B752" s="7" t="str">
        <x:v>Fadini</x:v>
      </x:c>
      <x:c r="C752" s="7" t="str">
        <x:v>FADINI</x:v>
      </x:c>
      <x:c r="D752" s="7" t="str">
        <x:v>FOX 724</x:v>
      </x:c>
      <x:c r="E752" s="7" t="str">
        <x:v>Nature à préciser</x:v>
      </x:c>
      <x:c r="F752" s="7" t="str">
        <x:v>Périmètre à confirmer</x:v>
      </x:c>
      <x:c r="G752" s="7" t="str">
        <x:v>À vérifier</x:v>
      </x:c>
      <x:c r="H752" s="7" t="str"/>
      <x:c r="I752" s="7" t="str">
        <x:v>Mode, configuration et preuves énergétiques complètes non établis pour cette référence.</x:v>
      </x:c>
      <x:c r="J752" s="7" t="str"/>
      <x:c r="K752" s="15"/>
      <x:c r="L752" s="15" t="str"/>
      <x:c r="M752" s="15"/>
      <x:c r="N752" s="15"/>
      <x:c r="O752" s="15"/>
      <x:c r="P752" s="7" t="str"/>
      <x:c r="Q752" s="15"/>
      <x:c r="R752" s="7" t="str">
        <x:f>IF(AND(ISNUMBER(K752),ISNUMBER(Q752)),IF(K752&lt;=Q752,"Valeur ≤ seuil","Valeur &gt; seuil"),"")</x:f>
      </x:c>
      <x:c r="S752" s="15"/>
      <x:c r="T752" s="7" t="str">
        <x:f>IF(AND(ISNUMBER(K752),ISNUMBER(S752)),IF(K752&lt;=S752,"Valeur ≤ seuil","Valeur &gt; seuil"),"")</x:f>
      </x:c>
      <x:c r="U752" s="7"/>
      <x:c r="V752" s="7" t="str"/>
      <x:c r="W752" s="14" t="str"/>
      <x:c r="X752" s="7" t="str"/>
      <x:c r="Y752" s="13" t="d">
        <x:v>2026-10-25T12:00:00.000Z</x:v>
      </x:c>
      <x:c r="Z752" s="14" t="str">
        <x:v>https://fadini.net/en/products/automations-for-swinging-gates/Fox-724</x:v>
      </x:c>
      <x:c r="AA752" s="14" t="str">
        <x:v>http://127.0.0.1:8788/reference-b7c30929685a9c.html</x:v>
      </x:c>
      <x:c r="AB752" s="14" t="str">
        <x:v>http://127.0.0.1:8788/fadini-724l.html</x:v>
      </x:c>
      <x:c r="AC752" s="7" t="str">
        <x:v>Obtenir la version, la configuration, les modes, les mesures et les informations réglementaires.</x:v>
      </x:c>
      <x:c r="AD752" s="7"/>
      <x:c r="AE752" s="7" t="str"/>
    </x:row>
    <x:row r="753" ht="54" customHeight="1">
      <x:c r="A753" s="7" t="str">
        <x:v>K724.8L</x:v>
      </x:c>
      <x:c r="B753" s="7" t="str">
        <x:v>Fadini</x:v>
      </x:c>
      <x:c r="C753" s="7" t="str">
        <x:v>FADINI</x:v>
      </x:c>
      <x:c r="D753" s="7" t="str">
        <x:v>KIT FOX 724</x:v>
      </x:c>
      <x:c r="E753" s="7" t="str">
        <x:v>Nature à préciser</x:v>
      </x:c>
      <x:c r="F753" s="7" t="str">
        <x:v>Périmètre à confirmer</x:v>
      </x:c>
      <x:c r="G753" s="7" t="str">
        <x:v>À vérifier</x:v>
      </x:c>
      <x:c r="H753" s="7" t="str"/>
      <x:c r="I753" s="7" t="str">
        <x:v>Mode, configuration et preuves énergétiques complètes non établis pour cette référence.</x:v>
      </x:c>
      <x:c r="J753" s="7" t="str"/>
      <x:c r="K753" s="15"/>
      <x:c r="L753" s="15" t="str"/>
      <x:c r="M753" s="15"/>
      <x:c r="N753" s="15"/>
      <x:c r="O753" s="15"/>
      <x:c r="P753" s="7" t="str"/>
      <x:c r="Q753" s="15"/>
      <x:c r="R753" s="7" t="str">
        <x:f>IF(AND(ISNUMBER(K753),ISNUMBER(Q753)),IF(K753&lt;=Q753,"Valeur ≤ seuil","Valeur &gt; seuil"),"")</x:f>
      </x:c>
      <x:c r="S753" s="15"/>
      <x:c r="T753" s="7" t="str">
        <x:f>IF(AND(ISNUMBER(K753),ISNUMBER(S753)),IF(K753&lt;=S753,"Valeur ≤ seuil","Valeur &gt; seuil"),"")</x:f>
      </x:c>
      <x:c r="U753" s="7"/>
      <x:c r="V753" s="7" t="str"/>
      <x:c r="W753" s="14" t="str"/>
      <x:c r="X753" s="7" t="str"/>
      <x:c r="Y753" s="13" t="d">
        <x:v>2026-10-25T12:00:00.000Z</x:v>
      </x:c>
      <x:c r="Z753" s="14" t="str">
        <x:v>https://fadini.net/en/products/automations-for-swinging-gates/Fox-724</x:v>
      </x:c>
      <x:c r="AA753" s="14" t="str">
        <x:v>http://127.0.0.1:8788/reference-cd848a31429300.html</x:v>
      </x:c>
      <x:c r="AB753" s="14" t="str">
        <x:v>http://127.0.0.1:8788/fadini-k724-8l.html</x:v>
      </x:c>
      <x:c r="AC753" s="7" t="str">
        <x:v>Obtenir la version, la configuration, les modes, les mesures et les informations réglementaires.</x:v>
      </x:c>
      <x:c r="AD753" s="7"/>
      <x:c r="AE753" s="7" t="str"/>
    </x:row>
    <x:row r="754" ht="54" customHeight="1">
      <x:c r="A754" s="7" t="str">
        <x:v>730L</x:v>
      </x:c>
      <x:c r="B754" s="7" t="str">
        <x:v>Fadini</x:v>
      </x:c>
      <x:c r="C754" s="7" t="str">
        <x:v>FADINI</x:v>
      </x:c>
      <x:c r="D754" s="7" t="str">
        <x:v>FOX 730</x:v>
      </x:c>
      <x:c r="E754" s="7" t="str">
        <x:v>Nature à préciser</x:v>
      </x:c>
      <x:c r="F754" s="7" t="str">
        <x:v>Périmètre à confirmer</x:v>
      </x:c>
      <x:c r="G754" s="7" t="str">
        <x:v>À vérifier</x:v>
      </x:c>
      <x:c r="H754" s="7" t="str"/>
      <x:c r="I754" s="7" t="str">
        <x:v>Mode, configuration et preuves énergétiques complètes non établis pour cette référence.</x:v>
      </x:c>
      <x:c r="J754" s="7" t="str"/>
      <x:c r="K754" s="15"/>
      <x:c r="L754" s="15" t="str"/>
      <x:c r="M754" s="15"/>
      <x:c r="N754" s="15"/>
      <x:c r="O754" s="15"/>
      <x:c r="P754" s="7" t="str"/>
      <x:c r="Q754" s="15"/>
      <x:c r="R754" s="7" t="str">
        <x:f>IF(AND(ISNUMBER(K754),ISNUMBER(Q754)),IF(K754&lt;=Q754,"Valeur ≤ seuil","Valeur &gt; seuil"),"")</x:f>
      </x:c>
      <x:c r="S754" s="15"/>
      <x:c r="T754" s="7" t="str">
        <x:f>IF(AND(ISNUMBER(K754),ISNUMBER(S754)),IF(K754&lt;=S754,"Valeur ≤ seuil","Valeur &gt; seuil"),"")</x:f>
      </x:c>
      <x:c r="U754" s="7"/>
      <x:c r="V754" s="7" t="str"/>
      <x:c r="W754" s="14" t="str"/>
      <x:c r="X754" s="7" t="str"/>
      <x:c r="Y754" s="13" t="d">
        <x:v>2026-10-25T12:00:00.000Z</x:v>
      </x:c>
      <x:c r="Z754" s="14" t="str">
        <x:v>https://fadini.net/en/products/automations-for-swinging-gates/Fox-730</x:v>
      </x:c>
      <x:c r="AA754" s="14" t="str">
        <x:v>http://127.0.0.1:8788/reference-334818317f3c30.html</x:v>
      </x:c>
      <x:c r="AB754" s="14" t="str">
        <x:v>http://127.0.0.1:8788/fadini-730l.html</x:v>
      </x:c>
      <x:c r="AC754" s="7" t="str">
        <x:v>Obtenir la version, la configuration, les modes, les mesures et les informations réglementaires.</x:v>
      </x:c>
      <x:c r="AD754" s="7"/>
      <x:c r="AE754" s="7" t="str"/>
    </x:row>
    <x:row r="755" ht="54" customHeight="1">
      <x:c r="A755" s="7" t="str">
        <x:v>K724.7L</x:v>
      </x:c>
      <x:c r="B755" s="7" t="str">
        <x:v>Fadini</x:v>
      </x:c>
      <x:c r="C755" s="7" t="str">
        <x:v>FADINI</x:v>
      </x:c>
      <x:c r="D755" s="7" t="str">
        <x:v>KIT FOX 730</x:v>
      </x:c>
      <x:c r="E755" s="7" t="str">
        <x:v>Nature à préciser</x:v>
      </x:c>
      <x:c r="F755" s="7" t="str">
        <x:v>Périmètre à confirmer</x:v>
      </x:c>
      <x:c r="G755" s="7" t="str">
        <x:v>À vérifier</x:v>
      </x:c>
      <x:c r="H755" s="7" t="str"/>
      <x:c r="I755" s="7" t="str">
        <x:v>Mode, configuration et preuves énergétiques complètes non établis pour cette référence.</x:v>
      </x:c>
      <x:c r="J755" s="7" t="str"/>
      <x:c r="K755" s="15"/>
      <x:c r="L755" s="15" t="str"/>
      <x:c r="M755" s="15"/>
      <x:c r="N755" s="15"/>
      <x:c r="O755" s="15"/>
      <x:c r="P755" s="7" t="str"/>
      <x:c r="Q755" s="15"/>
      <x:c r="R755" s="7" t="str">
        <x:f>IF(AND(ISNUMBER(K755),ISNUMBER(Q755)),IF(K755&lt;=Q755,"Valeur ≤ seuil","Valeur &gt; seuil"),"")</x:f>
      </x:c>
      <x:c r="S755" s="15"/>
      <x:c r="T755" s="7" t="str">
        <x:f>IF(AND(ISNUMBER(K755),ISNUMBER(S755)),IF(K755&lt;=S755,"Valeur ≤ seuil","Valeur &gt; seuil"),"")</x:f>
      </x:c>
      <x:c r="U755" s="7"/>
      <x:c r="V755" s="7" t="str"/>
      <x:c r="W755" s="14" t="str"/>
      <x:c r="X755" s="7" t="str"/>
      <x:c r="Y755" s="13" t="d">
        <x:v>2026-10-25T12:00:00.000Z</x:v>
      </x:c>
      <x:c r="Z755" s="14" t="str">
        <x:v>https://fadini.net/en/products/automations-for-swinging-gates/Fox-730</x:v>
      </x:c>
      <x:c r="AA755" s="14" t="str">
        <x:v>http://127.0.0.1:8788/reference-92ee6e8e110bb5.html</x:v>
      </x:c>
      <x:c r="AB755" s="14" t="str">
        <x:v>http://127.0.0.1:8788/fadini-k724-7l.html</x:v>
      </x:c>
      <x:c r="AC755" s="7" t="str">
        <x:v>Obtenir la version, la configuration, les modes, les mesures et les informations réglementaires.</x:v>
      </x:c>
      <x:c r="AD755" s="7"/>
      <x:c r="AE755" s="7" t="str"/>
    </x:row>
    <x:row r="756" ht="54" customHeight="1">
      <x:c r="A756" s="7" t="str">
        <x:v>767N3DXL</x:v>
      </x:c>
      <x:c r="B756" s="7" t="str">
        <x:v>Fadini</x:v>
      </x:c>
      <x:c r="C756" s="7" t="str">
        <x:v>FADINI</x:v>
      </x:c>
      <x:c r="D756" s="7" t="str">
        <x:v>COMBI 740 110° droit</x:v>
      </x:c>
      <x:c r="E756" s="7" t="str">
        <x:v>Nature à préciser</x:v>
      </x:c>
      <x:c r="F756" s="7" t="str">
        <x:v>Périmètre à confirmer</x:v>
      </x:c>
      <x:c r="G756" s="7" t="str">
        <x:v>À vérifier</x:v>
      </x:c>
      <x:c r="H756" s="7" t="str"/>
      <x:c r="I756" s="7" t="str">
        <x:v>Mode, configuration et preuves énergétiques complètes non établis pour cette référence.</x:v>
      </x:c>
      <x:c r="J756" s="7" t="str"/>
      <x:c r="K756" s="15"/>
      <x:c r="L756" s="15" t="str"/>
      <x:c r="M756" s="15"/>
      <x:c r="N756" s="15"/>
      <x:c r="O756" s="15"/>
      <x:c r="P756" s="7" t="str"/>
      <x:c r="Q756" s="15"/>
      <x:c r="R756" s="7" t="str">
        <x:f>IF(AND(ISNUMBER(K756),ISNUMBER(Q756)),IF(K756&lt;=Q756,"Valeur ≤ seuil","Valeur &gt; seuil"),"")</x:f>
      </x:c>
      <x:c r="S756" s="15"/>
      <x:c r="T756" s="7" t="str">
        <x:f>IF(AND(ISNUMBER(K756),ISNUMBER(S756)),IF(K756&lt;=S756,"Valeur ≤ seuil","Valeur &gt; seuil"),"")</x:f>
      </x:c>
      <x:c r="U756" s="7"/>
      <x:c r="V756" s="7" t="str"/>
      <x:c r="W756" s="14" t="str"/>
      <x:c r="X756" s="7" t="str"/>
      <x:c r="Y756" s="13" t="d">
        <x:v>2026-10-25T12:00:00.000Z</x:v>
      </x:c>
      <x:c r="Z756" s="14" t="str">
        <x:v>https://fadini.net/en/products/automations-for-swinging-gates/combi-740</x:v>
      </x:c>
      <x:c r="AA756" s="14" t="str">
        <x:v>http://127.0.0.1:8788/reference-7dac42b9358509.html</x:v>
      </x:c>
      <x:c r="AB756" s="14" t="str">
        <x:v>http://127.0.0.1:8788/fadini-767n3dxl.html</x:v>
      </x:c>
      <x:c r="AC756" s="7" t="str">
        <x:v>Obtenir la version, la configuration, les modes, les mesures et les informations réglementaires.</x:v>
      </x:c>
      <x:c r="AD756" s="7"/>
      <x:c r="AE756" s="7" t="str"/>
    </x:row>
    <x:row r="757" ht="54" customHeight="1">
      <x:c r="A757" s="7" t="str">
        <x:v>7678N3DXL</x:v>
      </x:c>
      <x:c r="B757" s="7" t="str">
        <x:v>Fadini</x:v>
      </x:c>
      <x:c r="C757" s="7" t="str">
        <x:v>FADINI</x:v>
      </x:c>
      <x:c r="D757" s="7" t="str">
        <x:v>COMBI 740 110° droit avec freinage</x:v>
      </x:c>
      <x:c r="E757" s="7" t="str">
        <x:v>Nature à préciser</x:v>
      </x:c>
      <x:c r="F757" s="7" t="str">
        <x:v>Périmètre à confirmer</x:v>
      </x:c>
      <x:c r="G757" s="7" t="str">
        <x:v>À vérifier</x:v>
      </x:c>
      <x:c r="H757" s="7" t="str"/>
      <x:c r="I757" s="7" t="str">
        <x:v>Mode, configuration et preuves énergétiques complètes non établis pour cette référence.</x:v>
      </x:c>
      <x:c r="J757" s="7" t="str"/>
      <x:c r="K757" s="15"/>
      <x:c r="L757" s="15" t="str"/>
      <x:c r="M757" s="15"/>
      <x:c r="N757" s="15"/>
      <x:c r="O757" s="15"/>
      <x:c r="P757" s="7" t="str"/>
      <x:c r="Q757" s="15"/>
      <x:c r="R757" s="7" t="str">
        <x:f>IF(AND(ISNUMBER(K757),ISNUMBER(Q757)),IF(K757&lt;=Q757,"Valeur ≤ seuil","Valeur &gt; seuil"),"")</x:f>
      </x:c>
      <x:c r="S757" s="15"/>
      <x:c r="T757" s="7" t="str">
        <x:f>IF(AND(ISNUMBER(K757),ISNUMBER(S757)),IF(K757&lt;=S757,"Valeur ≤ seuil","Valeur &gt; seuil"),"")</x:f>
      </x:c>
      <x:c r="U757" s="7"/>
      <x:c r="V757" s="7" t="str"/>
      <x:c r="W757" s="14" t="str"/>
      <x:c r="X757" s="7" t="str"/>
      <x:c r="Y757" s="13" t="d">
        <x:v>2026-10-25T12:00:00.000Z</x:v>
      </x:c>
      <x:c r="Z757" s="14" t="str">
        <x:v>https://fadini.net/en/products/automations-for-swinging-gates/combi-740</x:v>
      </x:c>
      <x:c r="AA757" s="14" t="str">
        <x:v>http://127.0.0.1:8788/reference-c2ec57d870e7d5.html</x:v>
      </x:c>
      <x:c r="AB757" s="14" t="str">
        <x:v>http://127.0.0.1:8788/fadini-7678n3dxl.html</x:v>
      </x:c>
      <x:c r="AC757" s="7" t="str">
        <x:v>Obtenir la version, la configuration, les modes, les mesures et les informations réglementaires.</x:v>
      </x:c>
      <x:c r="AD757" s="7"/>
      <x:c r="AE757" s="7" t="str"/>
    </x:row>
    <x:row r="758" ht="54" customHeight="1">
      <x:c r="A758" s="7" t="str">
        <x:v>482L</x:v>
      </x:c>
      <x:c r="B758" s="7" t="str">
        <x:v>Fadini</x:v>
      </x:c>
      <x:c r="C758" s="7" t="str">
        <x:v>FADINI</x:v>
      </x:c>
      <x:c r="D758" s="7" t="str">
        <x:v>APROLI 480</x:v>
      </x:c>
      <x:c r="E758" s="7" t="str">
        <x:v>Nature à préciser</x:v>
      </x:c>
      <x:c r="F758" s="7" t="str">
        <x:v>Périmètre à confirmer</x:v>
      </x:c>
      <x:c r="G758" s="7" t="str">
        <x:v>À vérifier</x:v>
      </x:c>
      <x:c r="H758" s="7" t="str"/>
      <x:c r="I758" s="7" t="str">
        <x:v>Mode, configuration et preuves énergétiques complètes non établis pour cette référence.</x:v>
      </x:c>
      <x:c r="J758" s="7" t="str"/>
      <x:c r="K758" s="15"/>
      <x:c r="L758" s="15" t="str"/>
      <x:c r="M758" s="15"/>
      <x:c r="N758" s="15"/>
      <x:c r="O758" s="15"/>
      <x:c r="P758" s="7" t="str"/>
      <x:c r="Q758" s="15"/>
      <x:c r="R758" s="7" t="str">
        <x:f>IF(AND(ISNUMBER(K758),ISNUMBER(Q758)),IF(K758&lt;=Q758,"Valeur ≤ seuil","Valeur &gt; seuil"),"")</x:f>
      </x:c>
      <x:c r="S758" s="15"/>
      <x:c r="T758" s="7" t="str">
        <x:f>IF(AND(ISNUMBER(K758),ISNUMBER(S758)),IF(K758&lt;=S758,"Valeur ≤ seuil","Valeur &gt; seuil"),"")</x:f>
      </x:c>
      <x:c r="U758" s="7"/>
      <x:c r="V758" s="7" t="str"/>
      <x:c r="W758" s="14" t="str"/>
      <x:c r="X758" s="7" t="str"/>
      <x:c r="Y758" s="13" t="d">
        <x:v>2026-10-25T12:00:00.000Z</x:v>
      </x:c>
      <x:c r="Z758" s="14" t="str">
        <x:v>https://fadini.net/sites/default/files/download_area/GB/catalogs/FADINI_CAT.GAT_04.26_GB.Rl01_web.pdf#page=102</x:v>
      </x:c>
      <x:c r="AA758" s="14" t="str">
        <x:v>http://127.0.0.1:8788/reference-8ae37f6c6e4d3d.html</x:v>
      </x:c>
      <x:c r="AB758" s="14" t="str">
        <x:v>http://127.0.0.1:8788/fadini-482l.html</x:v>
      </x:c>
      <x:c r="AC758" s="7" t="str">
        <x:v>Obtenir la version, la configuration, les modes, les mesures et les informations réglementaires.</x:v>
      </x:c>
      <x:c r="AD758" s="7"/>
      <x:c r="AE758" s="7" t="str"/>
    </x:row>
    <x:row r="759" ht="54" customHeight="1">
      <x:c r="A759" s="7" t="str">
        <x:v>465K0VL</x:v>
      </x:c>
      <x:c r="B759" s="7" t="str">
        <x:v>Fadini</x:v>
      </x:c>
      <x:c r="C759" s="7" t="str">
        <x:v>FADINI</x:v>
      </x:c>
      <x:c r="D759" s="7" t="str">
        <x:v>KIT APROLI 480</x:v>
      </x:c>
      <x:c r="E759" s="7" t="str">
        <x:v>Nature à préciser</x:v>
      </x:c>
      <x:c r="F759" s="7" t="str">
        <x:v>Périmètre à confirmer</x:v>
      </x:c>
      <x:c r="G759" s="7" t="str">
        <x:v>À vérifier</x:v>
      </x:c>
      <x:c r="H759" s="7" t="str"/>
      <x:c r="I759" s="7" t="str">
        <x:v>Mode, configuration et preuves énergétiques complètes non établis pour cette référence.</x:v>
      </x:c>
      <x:c r="J759" s="7" t="str"/>
      <x:c r="K759" s="15"/>
      <x:c r="L759" s="15" t="str"/>
      <x:c r="M759" s="15"/>
      <x:c r="N759" s="15"/>
      <x:c r="O759" s="15"/>
      <x:c r="P759" s="7" t="str"/>
      <x:c r="Q759" s="15"/>
      <x:c r="R759" s="7" t="str">
        <x:f>IF(AND(ISNUMBER(K759),ISNUMBER(Q759)),IF(K759&lt;=Q759,"Valeur ≤ seuil","Valeur &gt; seuil"),"")</x:f>
      </x:c>
      <x:c r="S759" s="15"/>
      <x:c r="T759" s="7" t="str">
        <x:f>IF(AND(ISNUMBER(K759),ISNUMBER(S759)),IF(K759&lt;=S759,"Valeur ≤ seuil","Valeur &gt; seuil"),"")</x:f>
      </x:c>
      <x:c r="U759" s="7"/>
      <x:c r="V759" s="7" t="str"/>
      <x:c r="W759" s="14" t="str"/>
      <x:c r="X759" s="7" t="str"/>
      <x:c r="Y759" s="13" t="d">
        <x:v>2026-10-25T12:00:00.000Z</x:v>
      </x:c>
      <x:c r="Z759" s="14" t="str">
        <x:v>https://fadini.net/sites/default/files/download_area/GB/catalogs/FADINI_CAT.GAT_04.26_GB.Rl01_web.pdf#page=47</x:v>
      </x:c>
      <x:c r="AA759" s="14" t="str">
        <x:v>http://127.0.0.1:8788/reference-55cff9ff250dd8.html</x:v>
      </x:c>
      <x:c r="AB759" s="14" t="str">
        <x:v>http://127.0.0.1:8788/fadini-465k0vl.html</x:v>
      </x:c>
      <x:c r="AC759" s="7" t="str">
        <x:v>Obtenir la version, la configuration, les modes, les mesures et les informations réglementaires.</x:v>
      </x:c>
      <x:c r="AD759" s="7"/>
      <x:c r="AE759" s="7" t="str"/>
    </x:row>
    <x:row r="760" ht="54" customHeight="1">
      <x:c r="A760" s="7" t="str">
        <x:v>1188DXL</x:v>
      </x:c>
      <x:c r="B760" s="7" t="str">
        <x:v>Fadini</x:v>
      </x:c>
      <x:c r="C760" s="7" t="str">
        <x:v>FADINI</x:v>
      </x:c>
      <x:c r="D760" s="7" t="str">
        <x:v>BARRI 88 droite</x:v>
      </x:c>
      <x:c r="E760" s="7" t="str">
        <x:v>Nature à préciser</x:v>
      </x:c>
      <x:c r="F760" s="7" t="str">
        <x:v>Périmètre à confirmer</x:v>
      </x:c>
      <x:c r="G760" s="7" t="str">
        <x:v>À vérifier</x:v>
      </x:c>
      <x:c r="H760" s="7" t="str"/>
      <x:c r="I760" s="7" t="str">
        <x:v>Mode, configuration et preuves énergétiques complètes non établis pour cette référence.</x:v>
      </x:c>
      <x:c r="J760" s="7" t="str"/>
      <x:c r="K760" s="15"/>
      <x:c r="L760" s="15" t="str"/>
      <x:c r="M760" s="15"/>
      <x:c r="N760" s="15"/>
      <x:c r="O760" s="15"/>
      <x:c r="P760" s="7" t="str"/>
      <x:c r="Q760" s="15"/>
      <x:c r="R760" s="7" t="str">
        <x:f>IF(AND(ISNUMBER(K760),ISNUMBER(Q760)),IF(K760&lt;=Q760,"Valeur ≤ seuil","Valeur &gt; seuil"),"")</x:f>
      </x:c>
      <x:c r="S760" s="15"/>
      <x:c r="T760" s="7" t="str">
        <x:f>IF(AND(ISNUMBER(K760),ISNUMBER(S760)),IF(K760&lt;=S760,"Valeur ≤ seuil","Valeur &gt; seuil"),"")</x:f>
      </x:c>
      <x:c r="U760" s="7"/>
      <x:c r="V760" s="7" t="str"/>
      <x:c r="W760" s="14" t="str"/>
      <x:c r="X760" s="7" t="str"/>
      <x:c r="Y760" s="13" t="d">
        <x:v>2026-10-25T12:00:00.000Z</x:v>
      </x:c>
      <x:c r="Z760" s="14" t="str">
        <x:v>https://fadini.net/en/products/automatic-barriers/barri-88</x:v>
      </x:c>
      <x:c r="AA760" s="14" t="str">
        <x:v>http://127.0.0.1:8788/reference-6840efff2f6239.html</x:v>
      </x:c>
      <x:c r="AB760" s="14" t="str">
        <x:v>http://127.0.0.1:8788/fadini-1188dxl.html</x:v>
      </x:c>
      <x:c r="AC760" s="7" t="str">
        <x:v>Obtenir la version, la configuration, les modes, les mesures et les informations réglementaires.</x:v>
      </x:c>
      <x:c r="AD760" s="7"/>
      <x:c r="AE760" s="7" t="str"/>
    </x:row>
    <x:row r="761" ht="54" customHeight="1">
      <x:c r="A761" s="7" t="str">
        <x:v>9801DXL</x:v>
      </x:c>
      <x:c r="B761" s="7" t="str">
        <x:v>Fadini</x:v>
      </x:c>
      <x:c r="C761" s="7" t="str">
        <x:v>FADINI</x:v>
      </x:c>
      <x:c r="D761" s="7" t="str">
        <x:v>BAYT 980 droite</x:v>
      </x:c>
      <x:c r="E761" s="7" t="str">
        <x:v>Nature à préciser</x:v>
      </x:c>
      <x:c r="F761" s="7" t="str">
        <x:v>Périmètre à confirmer</x:v>
      </x:c>
      <x:c r="G761" s="7" t="str">
        <x:v>À vérifier</x:v>
      </x:c>
      <x:c r="H761" s="7" t="str"/>
      <x:c r="I761" s="7" t="str">
        <x:v>Mode, configuration et preuves énergétiques complètes non établis pour cette référence.</x:v>
      </x:c>
      <x:c r="J761" s="7" t="str"/>
      <x:c r="K761" s="15"/>
      <x:c r="L761" s="15" t="str"/>
      <x:c r="M761" s="15"/>
      <x:c r="N761" s="15"/>
      <x:c r="O761" s="15"/>
      <x:c r="P761" s="7" t="str"/>
      <x:c r="Q761" s="15"/>
      <x:c r="R761" s="7" t="str">
        <x:f>IF(AND(ISNUMBER(K761),ISNUMBER(Q761)),IF(K761&lt;=Q761,"Valeur ≤ seuil","Valeur &gt; seuil"),"")</x:f>
      </x:c>
      <x:c r="S761" s="15"/>
      <x:c r="T761" s="7" t="str">
        <x:f>IF(AND(ISNUMBER(K761),ISNUMBER(S761)),IF(K761&lt;=S761,"Valeur ≤ seuil","Valeur &gt; seuil"),"")</x:f>
      </x:c>
      <x:c r="U761" s="7"/>
      <x:c r="V761" s="7" t="str"/>
      <x:c r="W761" s="14" t="str"/>
      <x:c r="X761" s="7" t="str"/>
      <x:c r="Y761" s="13" t="d">
        <x:v>2026-10-25T12:00:00.000Z</x:v>
      </x:c>
      <x:c r="Z761" s="14" t="str">
        <x:v>https://fadini.net/en/products/automatic-barriers/bayt-980</x:v>
      </x:c>
      <x:c r="AA761" s="14" t="str">
        <x:v>http://127.0.0.1:8788/reference-2e1f8c46beb859.html</x:v>
      </x:c>
      <x:c r="AB761" s="14" t="str">
        <x:v>http://127.0.0.1:8788/fadini-9801dxl.html</x:v>
      </x:c>
      <x:c r="AC761" s="7" t="str">
        <x:v>Obtenir la version, la configuration, les modes, les mesures et les informations réglementaires.</x:v>
      </x:c>
      <x:c r="AD761" s="7"/>
      <x:c r="AE761" s="7" t="str"/>
    </x:row>
    <x:row r="762" ht="54" customHeight="1">
      <x:c r="A762" s="7" t="str">
        <x:v>1050L</x:v>
      </x:c>
      <x:c r="B762" s="7" t="str">
        <x:v>Fadini</x:v>
      </x:c>
      <x:c r="C762" s="7" t="str">
        <x:v>FADINI</x:v>
      </x:c>
      <x:c r="D762" s="7" t="str">
        <x:v>CORAL 500 mm</x:v>
      </x:c>
      <x:c r="E762" s="7" t="str">
        <x:v>Nature à préciser</x:v>
      </x:c>
      <x:c r="F762" s="7" t="str">
        <x:v>Périmètre à confirmer</x:v>
      </x:c>
      <x:c r="G762" s="7" t="str">
        <x:v>À vérifier</x:v>
      </x:c>
      <x:c r="H762" s="7" t="str"/>
      <x:c r="I762" s="7" t="str">
        <x:v>Mode, configuration et preuves énergétiques complètes non établis pour cette référence.</x:v>
      </x:c>
      <x:c r="J762" s="7" t="str"/>
      <x:c r="K762" s="15"/>
      <x:c r="L762" s="15" t="str"/>
      <x:c r="M762" s="15"/>
      <x:c r="N762" s="15"/>
      <x:c r="O762" s="15"/>
      <x:c r="P762" s="7" t="str"/>
      <x:c r="Q762" s="15"/>
      <x:c r="R762" s="7" t="str">
        <x:f>IF(AND(ISNUMBER(K762),ISNUMBER(Q762)),IF(K762&lt;=Q762,"Valeur ≤ seuil","Valeur &gt; seuil"),"")</x:f>
      </x:c>
      <x:c r="S762" s="15"/>
      <x:c r="T762" s="7" t="str">
        <x:f>IF(AND(ISNUMBER(K762),ISNUMBER(S762)),IF(K762&lt;=S762,"Valeur ≤ seuil","Valeur &gt; seuil"),"")</x:f>
      </x:c>
      <x:c r="U762" s="7"/>
      <x:c r="V762" s="7" t="str"/>
      <x:c r="W762" s="14" t="str"/>
      <x:c r="X762" s="7" t="str"/>
      <x:c r="Y762" s="13" t="d">
        <x:v>2026-10-25T12:00:00.000Z</x:v>
      </x:c>
      <x:c r="Z762" s="14" t="str">
        <x:v>https://fadini.net/en/products/retractable-oil-hydraulic-automatic-bollards/coral</x:v>
      </x:c>
      <x:c r="AA762" s="14" t="str">
        <x:v>http://127.0.0.1:8788/reference-17485e58db4169.html</x:v>
      </x:c>
      <x:c r="AB762" s="14" t="str">
        <x:v>http://127.0.0.1:8788/fadini-1050l.html</x:v>
      </x:c>
      <x:c r="AC762" s="7" t="str">
        <x:v>Obtenir la version, la configuration, les modes, les mesures et les informations réglementaires.</x:v>
      </x:c>
      <x:c r="AD762" s="7"/>
      <x:c r="AE762" s="7" t="str"/>
    </x:row>
    <x:row r="763" ht="54" customHeight="1">
      <x:c r="A763" s="7" t="str">
        <x:v>1059L</x:v>
      </x:c>
      <x:c r="B763" s="7" t="str">
        <x:v>Fadini</x:v>
      </x:c>
      <x:c r="C763" s="7" t="str">
        <x:v>FADINI</x:v>
      </x:c>
      <x:c r="D763" s="7" t="str">
        <x:v>CORAL 600 mm</x:v>
      </x:c>
      <x:c r="E763" s="7" t="str">
        <x:v>Nature à préciser</x:v>
      </x:c>
      <x:c r="F763" s="7" t="str">
        <x:v>Périmètre à confirmer</x:v>
      </x:c>
      <x:c r="G763" s="7" t="str">
        <x:v>À vérifier</x:v>
      </x:c>
      <x:c r="H763" s="7" t="str"/>
      <x:c r="I763" s="7" t="str">
        <x:v>Mode, configuration et preuves énergétiques complètes non établis pour cette référence.</x:v>
      </x:c>
      <x:c r="J763" s="7" t="str"/>
      <x:c r="K763" s="15"/>
      <x:c r="L763" s="15" t="str"/>
      <x:c r="M763" s="15"/>
      <x:c r="N763" s="15"/>
      <x:c r="O763" s="15"/>
      <x:c r="P763" s="7" t="str"/>
      <x:c r="Q763" s="15"/>
      <x:c r="R763" s="7" t="str">
        <x:f>IF(AND(ISNUMBER(K763),ISNUMBER(Q763)),IF(K763&lt;=Q763,"Valeur ≤ seuil","Valeur &gt; seuil"),"")</x:f>
      </x:c>
      <x:c r="S763" s="15"/>
      <x:c r="T763" s="7" t="str">
        <x:f>IF(AND(ISNUMBER(K763),ISNUMBER(S763)),IF(K763&lt;=S763,"Valeur ≤ seuil","Valeur &gt; seuil"),"")</x:f>
      </x:c>
      <x:c r="U763" s="7"/>
      <x:c r="V763" s="7" t="str"/>
      <x:c r="W763" s="14" t="str"/>
      <x:c r="X763" s="7" t="str"/>
      <x:c r="Y763" s="13" t="d">
        <x:v>2026-10-25T12:00:00.000Z</x:v>
      </x:c>
      <x:c r="Z763" s="14" t="str">
        <x:v>https://fadini.net/en/products/retractable-oil-hydraulic-automatic-bollards/coral</x:v>
      </x:c>
      <x:c r="AA763" s="14" t="str">
        <x:v>http://127.0.0.1:8788/reference-11a80c96741c6b.html</x:v>
      </x:c>
      <x:c r="AB763" s="14" t="str">
        <x:v>http://127.0.0.1:8788/fadini-1059l.html</x:v>
      </x:c>
      <x:c r="AC763" s="7" t="str">
        <x:v>Obtenir la version, la configuration, les modes, les mesures et les informations réglementaires.</x:v>
      </x:c>
      <x:c r="AD763" s="7"/>
      <x:c r="AE763" s="7" t="str"/>
    </x:row>
    <x:row r="764" ht="54" customHeight="1">
      <x:c r="A764" s="7" t="str">
        <x:v>1080L</x:v>
      </x:c>
      <x:c r="B764" s="7" t="str">
        <x:v>Fadini</x:v>
      </x:c>
      <x:c r="C764" s="7" t="str">
        <x:v>FADINI</x:v>
      </x:c>
      <x:c r="D764" s="7" t="str">
        <x:v>CORAL 800 mm</x:v>
      </x:c>
      <x:c r="E764" s="7" t="str">
        <x:v>Nature à préciser</x:v>
      </x:c>
      <x:c r="F764" s="7" t="str">
        <x:v>Périmètre à confirmer</x:v>
      </x:c>
      <x:c r="G764" s="7" t="str">
        <x:v>À vérifier</x:v>
      </x:c>
      <x:c r="H764" s="7" t="str"/>
      <x:c r="I764" s="7" t="str">
        <x:v>Mode, configuration et preuves énergétiques complètes non établis pour cette référence.</x:v>
      </x:c>
      <x:c r="J764" s="7" t="str"/>
      <x:c r="K764" s="15"/>
      <x:c r="L764" s="15" t="str"/>
      <x:c r="M764" s="15"/>
      <x:c r="N764" s="15"/>
      <x:c r="O764" s="15"/>
      <x:c r="P764" s="7" t="str"/>
      <x:c r="Q764" s="15"/>
      <x:c r="R764" s="7" t="str">
        <x:f>IF(AND(ISNUMBER(K764),ISNUMBER(Q764)),IF(K764&lt;=Q764,"Valeur ≤ seuil","Valeur &gt; seuil"),"")</x:f>
      </x:c>
      <x:c r="S764" s="15"/>
      <x:c r="T764" s="7" t="str">
        <x:f>IF(AND(ISNUMBER(K764),ISNUMBER(S764)),IF(K764&lt;=S764,"Valeur ≤ seuil","Valeur &gt; seuil"),"")</x:f>
      </x:c>
      <x:c r="U764" s="7"/>
      <x:c r="V764" s="7" t="str"/>
      <x:c r="W764" s="14" t="str"/>
      <x:c r="X764" s="7" t="str"/>
      <x:c r="Y764" s="13" t="d">
        <x:v>2026-10-25T12:00:00.000Z</x:v>
      </x:c>
      <x:c r="Z764" s="14" t="str">
        <x:v>https://fadini.net/en/products/retractable-oil-hydraulic-automatic-bollards/coral</x:v>
      </x:c>
      <x:c r="AA764" s="14" t="str">
        <x:v>http://127.0.0.1:8788/reference-91ac9ac8004e32.html</x:v>
      </x:c>
      <x:c r="AB764" s="14" t="str">
        <x:v>http://127.0.0.1:8788/fadini-1080l.html</x:v>
      </x:c>
      <x:c r="AC764" s="7" t="str">
        <x:v>Obtenir la version, la configuration, les modes, les mesures et les informations réglementaires.</x:v>
      </x:c>
      <x:c r="AD764" s="7"/>
      <x:c r="AE764" s="7" t="str"/>
    </x:row>
    <x:row r="765" ht="54" customHeight="1">
      <x:c r="A765" s="7" t="str">
        <x:v>2250L</x:v>
      </x:c>
      <x:c r="B765" s="7" t="str">
        <x:v>Fadini</x:v>
      </x:c>
      <x:c r="C765" s="7" t="str">
        <x:v>FADINI</x:v>
      </x:c>
      <x:c r="D765" s="7" t="str">
        <x:v>VIGILO 500 mm</x:v>
      </x:c>
      <x:c r="E765" s="7" t="str">
        <x:v>Nature à préciser</x:v>
      </x:c>
      <x:c r="F765" s="7" t="str">
        <x:v>Périmètre à confirmer</x:v>
      </x:c>
      <x:c r="G765" s="7" t="str">
        <x:v>À vérifier</x:v>
      </x:c>
      <x:c r="H765" s="7" t="str"/>
      <x:c r="I765" s="7" t="str">
        <x:v>Mode, configuration et preuves énergétiques complètes non établis pour cette référence.</x:v>
      </x:c>
      <x:c r="J765" s="7" t="str"/>
      <x:c r="K765" s="15"/>
      <x:c r="L765" s="15" t="str"/>
      <x:c r="M765" s="15"/>
      <x:c r="N765" s="15"/>
      <x:c r="O765" s="15"/>
      <x:c r="P765" s="7" t="str"/>
      <x:c r="Q765" s="15"/>
      <x:c r="R765" s="7" t="str">
        <x:f>IF(AND(ISNUMBER(K765),ISNUMBER(Q765)),IF(K765&lt;=Q765,"Valeur ≤ seuil","Valeur &gt; seuil"),"")</x:f>
      </x:c>
      <x:c r="S765" s="15"/>
      <x:c r="T765" s="7" t="str">
        <x:f>IF(AND(ISNUMBER(K765),ISNUMBER(S765)),IF(K765&lt;=S765,"Valeur ≤ seuil","Valeur &gt; seuil"),"")</x:f>
      </x:c>
      <x:c r="U765" s="7"/>
      <x:c r="V765" s="7" t="str"/>
      <x:c r="W765" s="14" t="str"/>
      <x:c r="X765" s="7" t="str"/>
      <x:c r="Y765" s="13" t="d">
        <x:v>2026-10-25T12:00:00.000Z</x:v>
      </x:c>
      <x:c r="Z765" s="14" t="str">
        <x:v>https://fadini.net/en/products/retractable-oil-hydraulic-automatic-bollards/vigilo</x:v>
      </x:c>
      <x:c r="AA765" s="14" t="str">
        <x:v>http://127.0.0.1:8788/reference-0ddf939a340521.html</x:v>
      </x:c>
      <x:c r="AB765" s="14" t="str">
        <x:v>http://127.0.0.1:8788/fadini-2250l.html</x:v>
      </x:c>
      <x:c r="AC765" s="7" t="str">
        <x:v>Obtenir la version, la configuration, les modes, les mesures et les informations réglementaires.</x:v>
      </x:c>
      <x:c r="AD765" s="7"/>
      <x:c r="AE765" s="7" t="str"/>
    </x:row>
    <x:row r="766" ht="54" customHeight="1">
      <x:c r="A766" s="7" t="str">
        <x:v>2263L</x:v>
      </x:c>
      <x:c r="B766" s="7" t="str">
        <x:v>Fadini</x:v>
      </x:c>
      <x:c r="C766" s="7" t="str">
        <x:v>FADINI</x:v>
      </x:c>
      <x:c r="D766" s="7" t="str">
        <x:v>VIGILO 600 mm</x:v>
      </x:c>
      <x:c r="E766" s="7" t="str">
        <x:v>Nature à préciser</x:v>
      </x:c>
      <x:c r="F766" s="7" t="str">
        <x:v>Périmètre à confirmer</x:v>
      </x:c>
      <x:c r="G766" s="7" t="str">
        <x:v>À vérifier</x:v>
      </x:c>
      <x:c r="H766" s="7" t="str"/>
      <x:c r="I766" s="7" t="str">
        <x:v>Mode, configuration et preuves énergétiques complètes non établis pour cette référence.</x:v>
      </x:c>
      <x:c r="J766" s="7" t="str"/>
      <x:c r="K766" s="15"/>
      <x:c r="L766" s="15" t="str"/>
      <x:c r="M766" s="15"/>
      <x:c r="N766" s="15"/>
      <x:c r="O766" s="15"/>
      <x:c r="P766" s="7" t="str"/>
      <x:c r="Q766" s="15"/>
      <x:c r="R766" s="7" t="str">
        <x:f>IF(AND(ISNUMBER(K766),ISNUMBER(Q766)),IF(K766&lt;=Q766,"Valeur ≤ seuil","Valeur &gt; seuil"),"")</x:f>
      </x:c>
      <x:c r="S766" s="15"/>
      <x:c r="T766" s="7" t="str">
        <x:f>IF(AND(ISNUMBER(K766),ISNUMBER(S766)),IF(K766&lt;=S766,"Valeur ≤ seuil","Valeur &gt; seuil"),"")</x:f>
      </x:c>
      <x:c r="U766" s="7"/>
      <x:c r="V766" s="7" t="str"/>
      <x:c r="W766" s="14" t="str"/>
      <x:c r="X766" s="7" t="str"/>
      <x:c r="Y766" s="13" t="d">
        <x:v>2026-10-25T12:00:00.000Z</x:v>
      </x:c>
      <x:c r="Z766" s="14" t="str">
        <x:v>https://fadini.net/en/products/retractable-oil-hydraulic-automatic-bollards/vigilo</x:v>
      </x:c>
      <x:c r="AA766" s="14" t="str">
        <x:v>http://127.0.0.1:8788/reference-a1b7f18b50e9ea.html</x:v>
      </x:c>
      <x:c r="AB766" s="14" t="str">
        <x:v>http://127.0.0.1:8788/fadini-2263l.html</x:v>
      </x:c>
      <x:c r="AC766" s="7" t="str">
        <x:v>Obtenir la version, la configuration, les modes, les mesures et les informations réglementaires.</x:v>
      </x:c>
      <x:c r="AD766" s="7"/>
      <x:c r="AE766" s="7" t="str"/>
    </x:row>
    <x:row r="767" ht="54" customHeight="1">
      <x:c r="A767" s="7" t="str">
        <x:v>2280L</x:v>
      </x:c>
      <x:c r="B767" s="7" t="str">
        <x:v>Fadini</x:v>
      </x:c>
      <x:c r="C767" s="7" t="str">
        <x:v>FADINI</x:v>
      </x:c>
      <x:c r="D767" s="7" t="str">
        <x:v>VIGILO 800 mm</x:v>
      </x:c>
      <x:c r="E767" s="7" t="str">
        <x:v>Nature à préciser</x:v>
      </x:c>
      <x:c r="F767" s="7" t="str">
        <x:v>Périmètre à confirmer</x:v>
      </x:c>
      <x:c r="G767" s="7" t="str">
        <x:v>À vérifier</x:v>
      </x:c>
      <x:c r="H767" s="7" t="str"/>
      <x:c r="I767" s="7" t="str">
        <x:v>Mode, configuration et preuves énergétiques complètes non établis pour cette référence.</x:v>
      </x:c>
      <x:c r="J767" s="7" t="str"/>
      <x:c r="K767" s="15"/>
      <x:c r="L767" s="15" t="str"/>
      <x:c r="M767" s="15"/>
      <x:c r="N767" s="15"/>
      <x:c r="O767" s="15"/>
      <x:c r="P767" s="7" t="str"/>
      <x:c r="Q767" s="15"/>
      <x:c r="R767" s="7" t="str">
        <x:f>IF(AND(ISNUMBER(K767),ISNUMBER(Q767)),IF(K767&lt;=Q767,"Valeur ≤ seuil","Valeur &gt; seuil"),"")</x:f>
      </x:c>
      <x:c r="S767" s="15"/>
      <x:c r="T767" s="7" t="str">
        <x:f>IF(AND(ISNUMBER(K767),ISNUMBER(S767)),IF(K767&lt;=S767,"Valeur ≤ seuil","Valeur &gt; seuil"),"")</x:f>
      </x:c>
      <x:c r="U767" s="7"/>
      <x:c r="V767" s="7" t="str"/>
      <x:c r="W767" s="14" t="str"/>
      <x:c r="X767" s="7" t="str"/>
      <x:c r="Y767" s="13" t="d">
        <x:v>2026-10-25T12:00:00.000Z</x:v>
      </x:c>
      <x:c r="Z767" s="14" t="str">
        <x:v>https://fadini.net/en/products/retractable-oil-hydraulic-automatic-bollards/vigilo</x:v>
      </x:c>
      <x:c r="AA767" s="14" t="str">
        <x:v>http://127.0.0.1:8788/reference-4b15524250caeb.html</x:v>
      </x:c>
      <x:c r="AB767" s="14" t="str">
        <x:v>http://127.0.0.1:8788/fadini-2280l.html</x:v>
      </x:c>
      <x:c r="AC767" s="7" t="str">
        <x:v>Obtenir la version, la configuration, les modes, les mesures et les informations réglementaires.</x:v>
      </x:c>
      <x:c r="AD767" s="7"/>
      <x:c r="AE767" s="7" t="str"/>
    </x:row>
    <x:row r="768" ht="54" customHeight="1">
      <x:c r="A768" s="7" t="str">
        <x:v>9450L</x:v>
      </x:c>
      <x:c r="B768" s="7" t="str">
        <x:v>Fadini</x:v>
      </x:c>
      <x:c r="C768" s="7" t="str">
        <x:v>FADINI</x:v>
      </x:c>
      <x:c r="D768" s="7" t="str">
        <x:v>TALOS 94 - 500 mm</x:v>
      </x:c>
      <x:c r="E768" s="7" t="str">
        <x:v>Nature à préciser</x:v>
      </x:c>
      <x:c r="F768" s="7" t="str">
        <x:v>Périmètre à confirmer</x:v>
      </x:c>
      <x:c r="G768" s="7" t="str">
        <x:v>À vérifier</x:v>
      </x:c>
      <x:c r="H768" s="7" t="str"/>
      <x:c r="I768" s="7" t="str">
        <x:v>Mode, configuration et preuves énergétiques complètes non établis pour cette référence.</x:v>
      </x:c>
      <x:c r="J768" s="7" t="str"/>
      <x:c r="K768" s="15"/>
      <x:c r="L768" s="15" t="str"/>
      <x:c r="M768" s="15"/>
      <x:c r="N768" s="15"/>
      <x:c r="O768" s="15"/>
      <x:c r="P768" s="7" t="str"/>
      <x:c r="Q768" s="15"/>
      <x:c r="R768" s="7" t="str">
        <x:f>IF(AND(ISNUMBER(K768),ISNUMBER(Q768)),IF(K768&lt;=Q768,"Valeur ≤ seuil","Valeur &gt; seuil"),"")</x:f>
      </x:c>
      <x:c r="S768" s="15"/>
      <x:c r="T768" s="7" t="str">
        <x:f>IF(AND(ISNUMBER(K768),ISNUMBER(S768)),IF(K768&lt;=S768,"Valeur ≤ seuil","Valeur &gt; seuil"),"")</x:f>
      </x:c>
      <x:c r="U768" s="7"/>
      <x:c r="V768" s="7" t="str"/>
      <x:c r="W768" s="14" t="str"/>
      <x:c r="X768" s="7" t="str"/>
      <x:c r="Y768" s="13" t="d">
        <x:v>2026-10-25T12:00:00.000Z</x:v>
      </x:c>
      <x:c r="Z768" s="14" t="str">
        <x:v>https://fadini.net/en/products/retractable-oil-hydraulic-automatic-bollards/talos-94</x:v>
      </x:c>
      <x:c r="AA768" s="14" t="str">
        <x:v>http://127.0.0.1:8788/reference-a986d5611c2642.html</x:v>
      </x:c>
      <x:c r="AB768" s="14" t="str">
        <x:v>http://127.0.0.1:8788/fadini-9450l.html</x:v>
      </x:c>
      <x:c r="AC768" s="7" t="str">
        <x:v>Obtenir la version, la configuration, les modes, les mesures et les informations réglementaires.</x:v>
      </x:c>
      <x:c r="AD768" s="7"/>
      <x:c r="AE768" s="7" t="str"/>
    </x:row>
    <x:row r="769" ht="54" customHeight="1">
      <x:c r="A769" s="7" t="str">
        <x:v>9460L</x:v>
      </x:c>
      <x:c r="B769" s="7" t="str">
        <x:v>Fadini</x:v>
      </x:c>
      <x:c r="C769" s="7" t="str">
        <x:v>FADINI</x:v>
      </x:c>
      <x:c r="D769" s="7" t="str">
        <x:v>TALOS 94 - 600 mm</x:v>
      </x:c>
      <x:c r="E769" s="7" t="str">
        <x:v>Nature à préciser</x:v>
      </x:c>
      <x:c r="F769" s="7" t="str">
        <x:v>Périmètre à confirmer</x:v>
      </x:c>
      <x:c r="G769" s="7" t="str">
        <x:v>À vérifier</x:v>
      </x:c>
      <x:c r="H769" s="7" t="str"/>
      <x:c r="I769" s="7" t="str">
        <x:v>Mode, configuration et preuves énergétiques complètes non établis pour cette référence.</x:v>
      </x:c>
      <x:c r="J769" s="7" t="str"/>
      <x:c r="K769" s="15"/>
      <x:c r="L769" s="15" t="str"/>
      <x:c r="M769" s="15"/>
      <x:c r="N769" s="15"/>
      <x:c r="O769" s="15"/>
      <x:c r="P769" s="7" t="str"/>
      <x:c r="Q769" s="15"/>
      <x:c r="R769" s="7" t="str">
        <x:f>IF(AND(ISNUMBER(K769),ISNUMBER(Q769)),IF(K769&lt;=Q769,"Valeur ≤ seuil","Valeur &gt; seuil"),"")</x:f>
      </x:c>
      <x:c r="S769" s="15"/>
      <x:c r="T769" s="7" t="str">
        <x:f>IF(AND(ISNUMBER(K769),ISNUMBER(S769)),IF(K769&lt;=S769,"Valeur ≤ seuil","Valeur &gt; seuil"),"")</x:f>
      </x:c>
      <x:c r="U769" s="7"/>
      <x:c r="V769" s="7" t="str"/>
      <x:c r="W769" s="14" t="str"/>
      <x:c r="X769" s="7" t="str"/>
      <x:c r="Y769" s="13" t="d">
        <x:v>2026-10-25T12:00:00.000Z</x:v>
      </x:c>
      <x:c r="Z769" s="14" t="str">
        <x:v>https://fadini.net/en/products/retractable-oil-hydraulic-automatic-bollards/talos-94</x:v>
      </x:c>
      <x:c r="AA769" s="14" t="str">
        <x:v>http://127.0.0.1:8788/reference-47c0cc9338e1fc.html</x:v>
      </x:c>
      <x:c r="AB769" s="14" t="str">
        <x:v>http://127.0.0.1:8788/fadini-9460l.html</x:v>
      </x:c>
      <x:c r="AC769" s="7" t="str">
        <x:v>Obtenir la version, la configuration, les modes, les mesures et les informations réglementaires.</x:v>
      </x:c>
      <x:c r="AD769" s="7"/>
      <x:c r="AE769" s="7" t="str"/>
    </x:row>
    <x:row r="770" ht="54" customHeight="1">
      <x:c r="A770" s="7" t="str">
        <x:v>9470L</x:v>
      </x:c>
      <x:c r="B770" s="7" t="str">
        <x:v>Fadini</x:v>
      </x:c>
      <x:c r="C770" s="7" t="str">
        <x:v>FADINI</x:v>
      </x:c>
      <x:c r="D770" s="7" t="str">
        <x:v>TALOS 94 - 700 mm</x:v>
      </x:c>
      <x:c r="E770" s="7" t="str">
        <x:v>Nature à préciser</x:v>
      </x:c>
      <x:c r="F770" s="7" t="str">
        <x:v>Périmètre à confirmer</x:v>
      </x:c>
      <x:c r="G770" s="7" t="str">
        <x:v>À vérifier</x:v>
      </x:c>
      <x:c r="H770" s="7" t="str"/>
      <x:c r="I770" s="7" t="str">
        <x:v>Mode, configuration et preuves énergétiques complètes non établis pour cette référence.</x:v>
      </x:c>
      <x:c r="J770" s="7" t="str"/>
      <x:c r="K770" s="15"/>
      <x:c r="L770" s="15" t="str"/>
      <x:c r="M770" s="15"/>
      <x:c r="N770" s="15"/>
      <x:c r="O770" s="15"/>
      <x:c r="P770" s="7" t="str"/>
      <x:c r="Q770" s="15"/>
      <x:c r="R770" s="7" t="str">
        <x:f>IF(AND(ISNUMBER(K770),ISNUMBER(Q770)),IF(K770&lt;=Q770,"Valeur ≤ seuil","Valeur &gt; seuil"),"")</x:f>
      </x:c>
      <x:c r="S770" s="15"/>
      <x:c r="T770" s="7" t="str">
        <x:f>IF(AND(ISNUMBER(K770),ISNUMBER(S770)),IF(K770&lt;=S770,"Valeur ≤ seuil","Valeur &gt; seuil"),"")</x:f>
      </x:c>
      <x:c r="U770" s="7"/>
      <x:c r="V770" s="7" t="str"/>
      <x:c r="W770" s="14" t="str"/>
      <x:c r="X770" s="7" t="str"/>
      <x:c r="Y770" s="13" t="d">
        <x:v>2026-10-25T12:00:00.000Z</x:v>
      </x:c>
      <x:c r="Z770" s="14" t="str">
        <x:v>https://fadini.net/en/products/retractable-oil-hydraulic-automatic-bollards/talos-94</x:v>
      </x:c>
      <x:c r="AA770" s="14" t="str">
        <x:v>http://127.0.0.1:8788/reference-feaa40fa9e52f5.html</x:v>
      </x:c>
      <x:c r="AB770" s="14" t="str">
        <x:v>http://127.0.0.1:8788/fadini-9470l.html</x:v>
      </x:c>
      <x:c r="AC770" s="7" t="str">
        <x:v>Obtenir la version, la configuration, les modes, les mesures et les informations réglementaires.</x:v>
      </x:c>
      <x:c r="AD770" s="7"/>
      <x:c r="AE770" s="7" t="str"/>
    </x:row>
    <x:row r="771" ht="54" customHeight="1">
      <x:c r="A771" s="7" t="str">
        <x:v>9480L</x:v>
      </x:c>
      <x:c r="B771" s="7" t="str">
        <x:v>Fadini</x:v>
      </x:c>
      <x:c r="C771" s="7" t="str">
        <x:v>FADINI</x:v>
      </x:c>
      <x:c r="D771" s="7" t="str">
        <x:v>TALOS 94 - 800 mm</x:v>
      </x:c>
      <x:c r="E771" s="7" t="str">
        <x:v>Nature à préciser</x:v>
      </x:c>
      <x:c r="F771" s="7" t="str">
        <x:v>Périmètre à confirmer</x:v>
      </x:c>
      <x:c r="G771" s="7" t="str">
        <x:v>À vérifier</x:v>
      </x:c>
      <x:c r="H771" s="7" t="str"/>
      <x:c r="I771" s="7" t="str">
        <x:v>Mode, configuration et preuves énergétiques complètes non établis pour cette référence.</x:v>
      </x:c>
      <x:c r="J771" s="7" t="str"/>
      <x:c r="K771" s="15"/>
      <x:c r="L771" s="15" t="str"/>
      <x:c r="M771" s="15"/>
      <x:c r="N771" s="15"/>
      <x:c r="O771" s="15"/>
      <x:c r="P771" s="7" t="str"/>
      <x:c r="Q771" s="15"/>
      <x:c r="R771" s="7" t="str">
        <x:f>IF(AND(ISNUMBER(K771),ISNUMBER(Q771)),IF(K771&lt;=Q771,"Valeur ≤ seuil","Valeur &gt; seuil"),"")</x:f>
      </x:c>
      <x:c r="S771" s="15"/>
      <x:c r="T771" s="7" t="str">
        <x:f>IF(AND(ISNUMBER(K771),ISNUMBER(S771)),IF(K771&lt;=S771,"Valeur ≤ seuil","Valeur &gt; seuil"),"")</x:f>
      </x:c>
      <x:c r="U771" s="7"/>
      <x:c r="V771" s="7" t="str"/>
      <x:c r="W771" s="14" t="str"/>
      <x:c r="X771" s="7" t="str"/>
      <x:c r="Y771" s="13" t="d">
        <x:v>2026-10-25T12:00:00.000Z</x:v>
      </x:c>
      <x:c r="Z771" s="14" t="str">
        <x:v>https://fadini.net/en/products/retractable-oil-hydraulic-automatic-bollards/talos-94</x:v>
      </x:c>
      <x:c r="AA771" s="14" t="str">
        <x:v>http://127.0.0.1:8788/reference-276f42991a4257.html</x:v>
      </x:c>
      <x:c r="AB771" s="14" t="str">
        <x:v>http://127.0.0.1:8788/fadini-9480l.html</x:v>
      </x:c>
      <x:c r="AC771" s="7" t="str">
        <x:v>Obtenir la version, la configuration, les modes, les mesures et les informations réglementaires.</x:v>
      </x:c>
      <x:c r="AD771" s="7"/>
      <x:c r="AE771" s="7" t="str"/>
    </x:row>
    <x:row r="772" ht="54" customHeight="1">
      <x:c r="A772" s="7" t="str">
        <x:v>9651L</x:v>
      </x:c>
      <x:c r="B772" s="7" t="str">
        <x:v>Fadini</x:v>
      </x:c>
      <x:c r="C772" s="7" t="str">
        <x:v>FADINI</x:v>
      </x:c>
      <x:c r="D772" s="7" t="str">
        <x:v>TALOS 96 - 500 mm</x:v>
      </x:c>
      <x:c r="E772" s="7" t="str">
        <x:v>Nature à préciser</x:v>
      </x:c>
      <x:c r="F772" s="7" t="str">
        <x:v>Périmètre à confirmer</x:v>
      </x:c>
      <x:c r="G772" s="7" t="str">
        <x:v>À vérifier</x:v>
      </x:c>
      <x:c r="H772" s="7" t="str"/>
      <x:c r="I772" s="7" t="str">
        <x:v>Mode, configuration et preuves énergétiques complètes non établis pour cette référence.</x:v>
      </x:c>
      <x:c r="J772" s="7" t="str"/>
      <x:c r="K772" s="15"/>
      <x:c r="L772" s="15" t="str"/>
      <x:c r="M772" s="15"/>
      <x:c r="N772" s="15"/>
      <x:c r="O772" s="15"/>
      <x:c r="P772" s="7" t="str"/>
      <x:c r="Q772" s="15"/>
      <x:c r="R772" s="7" t="str">
        <x:f>IF(AND(ISNUMBER(K772),ISNUMBER(Q772)),IF(K772&lt;=Q772,"Valeur ≤ seuil","Valeur &gt; seuil"),"")</x:f>
      </x:c>
      <x:c r="S772" s="15"/>
      <x:c r="T772" s="7" t="str">
        <x:f>IF(AND(ISNUMBER(K772),ISNUMBER(S772)),IF(K772&lt;=S772,"Valeur ≤ seuil","Valeur &gt; seuil"),"")</x:f>
      </x:c>
      <x:c r="U772" s="7"/>
      <x:c r="V772" s="7" t="str"/>
      <x:c r="W772" s="14" t="str"/>
      <x:c r="X772" s="7" t="str"/>
      <x:c r="Y772" s="13" t="d">
        <x:v>2026-10-25T12:00:00.000Z</x:v>
      </x:c>
      <x:c r="Z772" s="14" t="str">
        <x:v>https://fadini.net/en/products/retractable-oil-hydraulic-automatic-bollards/talos-96</x:v>
      </x:c>
      <x:c r="AA772" s="14" t="str">
        <x:v>http://127.0.0.1:8788/reference-8672139c8d2d41.html</x:v>
      </x:c>
      <x:c r="AB772" s="14" t="str">
        <x:v>http://127.0.0.1:8788/fadini-9651l.html</x:v>
      </x:c>
      <x:c r="AC772" s="7" t="str">
        <x:v>Obtenir la version, la configuration, les modes, les mesures et les informations réglementaires.</x:v>
      </x:c>
      <x:c r="AD772" s="7"/>
      <x:c r="AE772" s="7" t="str"/>
    </x:row>
    <x:row r="773" ht="54" customHeight="1">
      <x:c r="A773" s="7" t="str">
        <x:v>9661L</x:v>
      </x:c>
      <x:c r="B773" s="7" t="str">
        <x:v>Fadini</x:v>
      </x:c>
      <x:c r="C773" s="7" t="str">
        <x:v>FADINI</x:v>
      </x:c>
      <x:c r="D773" s="7" t="str">
        <x:v>TALOS 96 - 600 mm</x:v>
      </x:c>
      <x:c r="E773" s="7" t="str">
        <x:v>Nature à préciser</x:v>
      </x:c>
      <x:c r="F773" s="7" t="str">
        <x:v>Périmètre à confirmer</x:v>
      </x:c>
      <x:c r="G773" s="7" t="str">
        <x:v>À vérifier</x:v>
      </x:c>
      <x:c r="H773" s="7" t="str"/>
      <x:c r="I773" s="7" t="str">
        <x:v>Mode, configuration et preuves énergétiques complètes non établis pour cette référence.</x:v>
      </x:c>
      <x:c r="J773" s="7" t="str"/>
      <x:c r="K773" s="15"/>
      <x:c r="L773" s="15" t="str"/>
      <x:c r="M773" s="15"/>
      <x:c r="N773" s="15"/>
      <x:c r="O773" s="15"/>
      <x:c r="P773" s="7" t="str"/>
      <x:c r="Q773" s="15"/>
      <x:c r="R773" s="7" t="str">
        <x:f>IF(AND(ISNUMBER(K773),ISNUMBER(Q773)),IF(K773&lt;=Q773,"Valeur ≤ seuil","Valeur &gt; seuil"),"")</x:f>
      </x:c>
      <x:c r="S773" s="15"/>
      <x:c r="T773" s="7" t="str">
        <x:f>IF(AND(ISNUMBER(K773),ISNUMBER(S773)),IF(K773&lt;=S773,"Valeur ≤ seuil","Valeur &gt; seuil"),"")</x:f>
      </x:c>
      <x:c r="U773" s="7"/>
      <x:c r="V773" s="7" t="str"/>
      <x:c r="W773" s="14" t="str"/>
      <x:c r="X773" s="7" t="str"/>
      <x:c r="Y773" s="13" t="d">
        <x:v>2026-10-25T12:00:00.000Z</x:v>
      </x:c>
      <x:c r="Z773" s="14" t="str">
        <x:v>https://fadini.net/en/products/retractable-oil-hydraulic-automatic-bollards/talos-96</x:v>
      </x:c>
      <x:c r="AA773" s="14" t="str">
        <x:v>http://127.0.0.1:8788/reference-2be1e49e242f73.html</x:v>
      </x:c>
      <x:c r="AB773" s="14" t="str">
        <x:v>http://127.0.0.1:8788/fadini-9661l.html</x:v>
      </x:c>
      <x:c r="AC773" s="7" t="str">
        <x:v>Obtenir la version, la configuration, les modes, les mesures et les informations réglementaires.</x:v>
      </x:c>
      <x:c r="AD773" s="7"/>
      <x:c r="AE773" s="7" t="str"/>
    </x:row>
    <x:row r="774" ht="54" customHeight="1">
      <x:c r="A774" s="7" t="str">
        <x:v>9671L</x:v>
      </x:c>
      <x:c r="B774" s="7" t="str">
        <x:v>Fadini</x:v>
      </x:c>
      <x:c r="C774" s="7" t="str">
        <x:v>FADINI</x:v>
      </x:c>
      <x:c r="D774" s="7" t="str">
        <x:v>TALOS 96 - 700 mm</x:v>
      </x:c>
      <x:c r="E774" s="7" t="str">
        <x:v>Nature à préciser</x:v>
      </x:c>
      <x:c r="F774" s="7" t="str">
        <x:v>Périmètre à confirmer</x:v>
      </x:c>
      <x:c r="G774" s="7" t="str">
        <x:v>À vérifier</x:v>
      </x:c>
      <x:c r="H774" s="7" t="str"/>
      <x:c r="I774" s="7" t="str">
        <x:v>Mode, configuration et preuves énergétiques complètes non établis pour cette référence.</x:v>
      </x:c>
      <x:c r="J774" s="7" t="str"/>
      <x:c r="K774" s="15"/>
      <x:c r="L774" s="15" t="str"/>
      <x:c r="M774" s="15"/>
      <x:c r="N774" s="15"/>
      <x:c r="O774" s="15"/>
      <x:c r="P774" s="7" t="str"/>
      <x:c r="Q774" s="15"/>
      <x:c r="R774" s="7" t="str">
        <x:f>IF(AND(ISNUMBER(K774),ISNUMBER(Q774)),IF(K774&lt;=Q774,"Valeur ≤ seuil","Valeur &gt; seuil"),"")</x:f>
      </x:c>
      <x:c r="S774" s="15"/>
      <x:c r="T774" s="7" t="str">
        <x:f>IF(AND(ISNUMBER(K774),ISNUMBER(S774)),IF(K774&lt;=S774,"Valeur ≤ seuil","Valeur &gt; seuil"),"")</x:f>
      </x:c>
      <x:c r="U774" s="7"/>
      <x:c r="V774" s="7" t="str"/>
      <x:c r="W774" s="14" t="str"/>
      <x:c r="X774" s="7" t="str"/>
      <x:c r="Y774" s="13" t="d">
        <x:v>2026-10-25T12:00:00.000Z</x:v>
      </x:c>
      <x:c r="Z774" s="14" t="str">
        <x:v>https://fadini.net/en/products/retractable-oil-hydraulic-automatic-bollards/talos-96</x:v>
      </x:c>
      <x:c r="AA774" s="14" t="str">
        <x:v>http://127.0.0.1:8788/reference-d80db266d31a4b.html</x:v>
      </x:c>
      <x:c r="AB774" s="14" t="str">
        <x:v>http://127.0.0.1:8788/fadini-9671l.html</x:v>
      </x:c>
      <x:c r="AC774" s="7" t="str">
        <x:v>Obtenir la version, la configuration, les modes, les mesures et les informations réglementaires.</x:v>
      </x:c>
      <x:c r="AD774" s="7"/>
      <x:c r="AE774" s="7" t="str"/>
    </x:row>
    <x:row r="775" ht="54" customHeight="1">
      <x:c r="A775" s="7" t="str">
        <x:v>9681L</x:v>
      </x:c>
      <x:c r="B775" s="7" t="str">
        <x:v>Fadini</x:v>
      </x:c>
      <x:c r="C775" s="7" t="str">
        <x:v>FADINI</x:v>
      </x:c>
      <x:c r="D775" s="7" t="str">
        <x:v>TALOS 96 - 800 mm</x:v>
      </x:c>
      <x:c r="E775" s="7" t="str">
        <x:v>Nature à préciser</x:v>
      </x:c>
      <x:c r="F775" s="7" t="str">
        <x:v>Périmètre à confirmer</x:v>
      </x:c>
      <x:c r="G775" s="7" t="str">
        <x:v>À vérifier</x:v>
      </x:c>
      <x:c r="H775" s="7" t="str"/>
      <x:c r="I775" s="7" t="str">
        <x:v>Mode, configuration et preuves énergétiques complètes non établis pour cette référence.</x:v>
      </x:c>
      <x:c r="J775" s="7" t="str"/>
      <x:c r="K775" s="15"/>
      <x:c r="L775" s="15" t="str"/>
      <x:c r="M775" s="15"/>
      <x:c r="N775" s="15"/>
      <x:c r="O775" s="15"/>
      <x:c r="P775" s="7" t="str"/>
      <x:c r="Q775" s="15"/>
      <x:c r="R775" s="7" t="str">
        <x:f>IF(AND(ISNUMBER(K775),ISNUMBER(Q775)),IF(K775&lt;=Q775,"Valeur ≤ seuil","Valeur &gt; seuil"),"")</x:f>
      </x:c>
      <x:c r="S775" s="15"/>
      <x:c r="T775" s="7" t="str">
        <x:f>IF(AND(ISNUMBER(K775),ISNUMBER(S775)),IF(K775&lt;=S775,"Valeur ≤ seuil","Valeur &gt; seuil"),"")</x:f>
      </x:c>
      <x:c r="U775" s="7"/>
      <x:c r="V775" s="7" t="str"/>
      <x:c r="W775" s="14" t="str"/>
      <x:c r="X775" s="7" t="str"/>
      <x:c r="Y775" s="13" t="d">
        <x:v>2026-10-25T12:00:00.000Z</x:v>
      </x:c>
      <x:c r="Z775" s="14" t="str">
        <x:v>https://fadini.net/en/products/retractable-oil-hydraulic-automatic-bollards/talos-96</x:v>
      </x:c>
      <x:c r="AA775" s="14" t="str">
        <x:v>http://127.0.0.1:8788/reference-75dd805211af79.html</x:v>
      </x:c>
      <x:c r="AB775" s="14" t="str">
        <x:v>http://127.0.0.1:8788/fadini-9681l.html</x:v>
      </x:c>
      <x:c r="AC775" s="7" t="str">
        <x:v>Obtenir la version, la configuration, les modes, les mesures et les informations réglementaires.</x:v>
      </x:c>
      <x:c r="AD775" s="7"/>
      <x:c r="AE775" s="7" t="str"/>
    </x:row>
    <x:row r="776" ht="54" customHeight="1">
      <x:c r="A776" s="7" t="str">
        <x:v>9682L</x:v>
      </x:c>
      <x:c r="B776" s="7" t="str">
        <x:v>Fadini</x:v>
      </x:c>
      <x:c r="C776" s="7" t="str">
        <x:v>FADINI</x:v>
      </x:c>
      <x:c r="D776" s="7" t="str">
        <x:v>TALOS M30 - 800 mm</x:v>
      </x:c>
      <x:c r="E776" s="7" t="str">
        <x:v>Nature à préciser</x:v>
      </x:c>
      <x:c r="F776" s="7" t="str">
        <x:v>Périmètre à confirmer</x:v>
      </x:c>
      <x:c r="G776" s="7" t="str">
        <x:v>À vérifier</x:v>
      </x:c>
      <x:c r="H776" s="7" t="str"/>
      <x:c r="I776" s="7" t="str">
        <x:v>Mode, configuration et preuves énergétiques complètes non établis pour cette référence.</x:v>
      </x:c>
      <x:c r="J776" s="7" t="str"/>
      <x:c r="K776" s="15"/>
      <x:c r="L776" s="15" t="str"/>
      <x:c r="M776" s="15"/>
      <x:c r="N776" s="15"/>
      <x:c r="O776" s="15"/>
      <x:c r="P776" s="7" t="str"/>
      <x:c r="Q776" s="15"/>
      <x:c r="R776" s="7" t="str">
        <x:f>IF(AND(ISNUMBER(K776),ISNUMBER(Q776)),IF(K776&lt;=Q776,"Valeur ≤ seuil","Valeur &gt; seuil"),"")</x:f>
      </x:c>
      <x:c r="S776" s="15"/>
      <x:c r="T776" s="7" t="str">
        <x:f>IF(AND(ISNUMBER(K776),ISNUMBER(S776)),IF(K776&lt;=S776,"Valeur ≤ seuil","Valeur &gt; seuil"),"")</x:f>
      </x:c>
      <x:c r="U776" s="7"/>
      <x:c r="V776" s="7" t="str"/>
      <x:c r="W776" s="14" t="str"/>
      <x:c r="X776" s="7" t="str"/>
      <x:c r="Y776" s="13" t="d">
        <x:v>2026-10-25T12:00:00.000Z</x:v>
      </x:c>
      <x:c r="Z776" s="14" t="str">
        <x:v>https://fadini.net/en/products/retractable-oil-hydraulic-automatic-bollards/talos-m30</x:v>
      </x:c>
      <x:c r="AA776" s="14" t="str">
        <x:v>http://127.0.0.1:8788/reference-47da1b089f34cb.html</x:v>
      </x:c>
      <x:c r="AB776" s="14" t="str">
        <x:v>http://127.0.0.1:8788/fadini-9682l.html</x:v>
      </x:c>
      <x:c r="AC776" s="7" t="str">
        <x:v>Obtenir la version, la configuration, les modes, les mesures et les informations réglementaires.</x:v>
      </x:c>
      <x:c r="AD776" s="7"/>
      <x:c r="AE776" s="7" t="str"/>
    </x:row>
    <x:row r="777" ht="54" customHeight="1">
      <x:c r="A777" s="7" t="str">
        <x:v>9685L</x:v>
      </x:c>
      <x:c r="B777" s="7" t="str">
        <x:v>Fadini</x:v>
      </x:c>
      <x:c r="C777" s="7" t="str">
        <x:v>FADINI</x:v>
      </x:c>
      <x:c r="D777" s="7" t="str">
        <x:v>TALOS C730 - 1 000 mm</x:v>
      </x:c>
      <x:c r="E777" s="7" t="str">
        <x:v>Nature à préciser</x:v>
      </x:c>
      <x:c r="F777" s="7" t="str">
        <x:v>Périmètre à confirmer</x:v>
      </x:c>
      <x:c r="G777" s="7" t="str">
        <x:v>À vérifier</x:v>
      </x:c>
      <x:c r="H777" s="7" t="str"/>
      <x:c r="I777" s="7" t="str">
        <x:v>Mode, configuration et preuves énergétiques complètes non établis pour cette référence.</x:v>
      </x:c>
      <x:c r="J777" s="7" t="str"/>
      <x:c r="K777" s="15"/>
      <x:c r="L777" s="15" t="str"/>
      <x:c r="M777" s="15"/>
      <x:c r="N777" s="15"/>
      <x:c r="O777" s="15"/>
      <x:c r="P777" s="7" t="str"/>
      <x:c r="Q777" s="15"/>
      <x:c r="R777" s="7" t="str">
        <x:f>IF(AND(ISNUMBER(K777),ISNUMBER(Q777)),IF(K777&lt;=Q777,"Valeur ≤ seuil","Valeur &gt; seuil"),"")</x:f>
      </x:c>
      <x:c r="S777" s="15"/>
      <x:c r="T777" s="7" t="str">
        <x:f>IF(AND(ISNUMBER(K777),ISNUMBER(S777)),IF(K777&lt;=S777,"Valeur ≤ seuil","Valeur &gt; seuil"),"")</x:f>
      </x:c>
      <x:c r="U777" s="7"/>
      <x:c r="V777" s="7" t="str"/>
      <x:c r="W777" s="14" t="str"/>
      <x:c r="X777" s="7" t="str"/>
      <x:c r="Y777" s="13" t="d">
        <x:v>2026-10-25T12:00:00.000Z</x:v>
      </x:c>
      <x:c r="Z777" s="14" t="str">
        <x:v>https://fadini.net/en/products/retractable-oil-hydraulic-automatic-bollards/talos-c730</x:v>
      </x:c>
      <x:c r="AA777" s="14" t="str">
        <x:v>http://127.0.0.1:8788/reference-9b9ca757858c1b.html</x:v>
      </x:c>
      <x:c r="AB777" s="14" t="str">
        <x:v>http://127.0.0.1:8788/fadini-9685l.html</x:v>
      </x:c>
      <x:c r="AC777" s="7" t="str">
        <x:v>Obtenir la version, la configuration, les modes, les mesures et les informations réglementaires.</x:v>
      </x:c>
      <x:c r="AD777" s="7"/>
      <x:c r="AE777" s="7" t="str"/>
    </x:row>
    <x:row r="778" ht="54" customHeight="1">
      <x:c r="A778" s="7" t="str">
        <x:v>9690L</x:v>
      </x:c>
      <x:c r="B778" s="7" t="str">
        <x:v>Fadini</x:v>
      </x:c>
      <x:c r="C778" s="7" t="str">
        <x:v>FADINI</x:v>
      </x:c>
      <x:c r="D778" s="7" t="str">
        <x:v>TALOS M50 - 1 000 mm</x:v>
      </x:c>
      <x:c r="E778" s="7" t="str">
        <x:v>Nature à préciser</x:v>
      </x:c>
      <x:c r="F778" s="7" t="str">
        <x:v>Périmètre à confirmer</x:v>
      </x:c>
      <x:c r="G778" s="7" t="str">
        <x:v>À vérifier</x:v>
      </x:c>
      <x:c r="H778" s="7" t="str"/>
      <x:c r="I778" s="7" t="str">
        <x:v>Mode, configuration et preuves énergétiques complètes non établis pour cette référence.</x:v>
      </x:c>
      <x:c r="J778" s="7" t="str"/>
      <x:c r="K778" s="15"/>
      <x:c r="L778" s="15" t="str"/>
      <x:c r="M778" s="15"/>
      <x:c r="N778" s="15"/>
      <x:c r="O778" s="15"/>
      <x:c r="P778" s="7" t="str"/>
      <x:c r="Q778" s="15"/>
      <x:c r="R778" s="7" t="str">
        <x:f>IF(AND(ISNUMBER(K778),ISNUMBER(Q778)),IF(K778&lt;=Q778,"Valeur ≤ seuil","Valeur &gt; seuil"),"")</x:f>
      </x:c>
      <x:c r="S778" s="15"/>
      <x:c r="T778" s="7" t="str">
        <x:f>IF(AND(ISNUMBER(K778),ISNUMBER(S778)),IF(K778&lt;=S778,"Valeur ≤ seuil","Valeur &gt; seuil"),"")</x:f>
      </x:c>
      <x:c r="U778" s="7"/>
      <x:c r="V778" s="7" t="str"/>
      <x:c r="W778" s="14" t="str"/>
      <x:c r="X778" s="7" t="str"/>
      <x:c r="Y778" s="13" t="d">
        <x:v>2026-10-25T12:00:00.000Z</x:v>
      </x:c>
      <x:c r="Z778" s="14" t="str">
        <x:v>https://fadini.net/sites/default/files/download_area/GB/catalogs/FADINI_CAT.BLD_04.26_GB.Rl01_web.pdf#page=34</x:v>
      </x:c>
      <x:c r="AA778" s="14" t="str">
        <x:v>http://127.0.0.1:8788/reference-354d37e877c3e1.html</x:v>
      </x:c>
      <x:c r="AB778" s="14" t="str">
        <x:v>http://127.0.0.1:8788/fadini-9690l.html</x:v>
      </x:c>
      <x:c r="AC778" s="7" t="str">
        <x:v>Obtenir la version, la configuration, les modes, les mesures et les informations réglementaires.</x:v>
      </x:c>
      <x:c r="AD778" s="7"/>
      <x:c r="AE778" s="7" t="str"/>
    </x:row>
    <x:row r="779" ht="54" customHeight="1">
      <x:c r="A779" s="7" t="str">
        <x:v>9328L</x:v>
      </x:c>
      <x:c r="B779" s="7" t="str">
        <x:v>Fadini</x:v>
      </x:c>
      <x:c r="C779" s="7" t="str">
        <x:v>FADINI</x:v>
      </x:c>
      <x:c r="D779" s="7" t="str">
        <x:v>STRABUC 930 OPINAT - 700 mm</x:v>
      </x:c>
      <x:c r="E779" s="7" t="str">
        <x:v>Nature à préciser</x:v>
      </x:c>
      <x:c r="F779" s="7" t="str">
        <x:v>Périmètre à confirmer</x:v>
      </x:c>
      <x:c r="G779" s="7" t="str">
        <x:v>À vérifier</x:v>
      </x:c>
      <x:c r="H779" s="7" t="str"/>
      <x:c r="I779" s="7" t="str">
        <x:v>Mode, configuration et preuves énergétiques complètes non établis pour cette référence.</x:v>
      </x:c>
      <x:c r="J779" s="7" t="str"/>
      <x:c r="K779" s="15"/>
      <x:c r="L779" s="15" t="str"/>
      <x:c r="M779" s="15"/>
      <x:c r="N779" s="15"/>
      <x:c r="O779" s="15"/>
      <x:c r="P779" s="7" t="str"/>
      <x:c r="Q779" s="15"/>
      <x:c r="R779" s="7" t="str">
        <x:f>IF(AND(ISNUMBER(K779),ISNUMBER(Q779)),IF(K779&lt;=Q779,"Valeur ≤ seuil","Valeur &gt; seuil"),"")</x:f>
      </x:c>
      <x:c r="S779" s="15"/>
      <x:c r="T779" s="7" t="str">
        <x:f>IF(AND(ISNUMBER(K779),ISNUMBER(S779)),IF(K779&lt;=S779,"Valeur ≤ seuil","Valeur &gt; seuil"),"")</x:f>
      </x:c>
      <x:c r="U779" s="7"/>
      <x:c r="V779" s="7" t="str"/>
      <x:c r="W779" s="14" t="str"/>
      <x:c r="X779" s="7" t="str"/>
      <x:c r="Y779" s="13" t="d">
        <x:v>2026-10-25T12:00:00.000Z</x:v>
      </x:c>
      <x:c r="Z779" s="14" t="str">
        <x:v>https://fadini.net/sites/default/files/download_area/GB/catalogs/FADINI_CAT.BLD_04.26_GB.Rl01_web.pdf#page=36</x:v>
      </x:c>
      <x:c r="AA779" s="14" t="str">
        <x:v>http://127.0.0.1:8788/reference-f523b105aa14c4.html</x:v>
      </x:c>
      <x:c r="AB779" s="14" t="str">
        <x:v>http://127.0.0.1:8788/fadini-9328l.html</x:v>
      </x:c>
      <x:c r="AC779" s="7" t="str">
        <x:v>Obtenir la version, la configuration, les modes, les mesures et les informations réglementaires.</x:v>
      </x:c>
      <x:c r="AD779" s="7"/>
      <x:c r="AE779" s="7" t="str"/>
    </x:row>
    <x:row r="780" ht="54" customHeight="1">
      <x:c r="A780" s="7" t="str">
        <x:v>2520L</x:v>
      </x:c>
      <x:c r="B780" s="7" t="str">
        <x:v>Fadini</x:v>
      </x:c>
      <x:c r="C780" s="7" t="str">
        <x:v>FADINI</x:v>
      </x:c>
      <x:c r="D780" s="7" t="str">
        <x:v>GASPO 252</x:v>
      </x:c>
      <x:c r="E780" s="7" t="str">
        <x:v>Nature à préciser</x:v>
      </x:c>
      <x:c r="F780" s="7" t="str">
        <x:v>Périmètre à confirmer</x:v>
      </x:c>
      <x:c r="G780" s="7" t="str">
        <x:v>À vérifier</x:v>
      </x:c>
      <x:c r="H780" s="7" t="str"/>
      <x:c r="I780" s="7" t="str">
        <x:v>Mode, configuration et preuves énergétiques complètes non établis pour cette référence.</x:v>
      </x:c>
      <x:c r="J780" s="7" t="str"/>
      <x:c r="K780" s="15"/>
      <x:c r="L780" s="15" t="str"/>
      <x:c r="M780" s="15"/>
      <x:c r="N780" s="15"/>
      <x:c r="O780" s="15"/>
      <x:c r="P780" s="7" t="str"/>
      <x:c r="Q780" s="15"/>
      <x:c r="R780" s="7" t="str">
        <x:f>IF(AND(ISNUMBER(K780),ISNUMBER(Q780)),IF(K780&lt;=Q780,"Valeur ≤ seuil","Valeur &gt; seuil"),"")</x:f>
      </x:c>
      <x:c r="S780" s="15"/>
      <x:c r="T780" s="7" t="str">
        <x:f>IF(AND(ISNUMBER(K780),ISNUMBER(S780)),IF(K780&lt;=S780,"Valeur ≤ seuil","Valeur &gt; seuil"),"")</x:f>
      </x:c>
      <x:c r="U780" s="7"/>
      <x:c r="V780" s="7" t="str"/>
      <x:c r="W780" s="14" t="str"/>
      <x:c r="X780" s="7" t="str"/>
      <x:c r="Y780" s="13" t="d">
        <x:v>2026-10-25T12:00:00.000Z</x:v>
      </x:c>
      <x:c r="Z780" s="14" t="str">
        <x:v>https://fadini.net/sites/default/files/download_area/GB/catalogs/FADINI_CAT.BLD_04.26_GB.Rl01_web.pdf#page=40</x:v>
      </x:c>
      <x:c r="AA780" s="14" t="str">
        <x:v>http://127.0.0.1:8788/reference-49725e37107419.html</x:v>
      </x:c>
      <x:c r="AB780" s="14" t="str">
        <x:v>http://127.0.0.1:8788/fadini-2520l.html</x:v>
      </x:c>
      <x:c r="AC780" s="7" t="str">
        <x:v>Obtenir la version, la configuration, les modes, les mesures et les informations réglementaires.</x:v>
      </x:c>
      <x:c r="AD780" s="7"/>
      <x:c r="AE780" s="7" t="str"/>
    </x:row>
    <x:row r="781" ht="54" customHeight="1">
      <x:c r="A781" s="7" t="str">
        <x:v>2527L</x:v>
      </x:c>
      <x:c r="B781" s="7" t="str">
        <x:v>Fadini</x:v>
      </x:c>
      <x:c r="C781" s="7" t="str">
        <x:v>FADINI</x:v>
      </x:c>
      <x:c r="D781" s="7" t="str">
        <x:v>GASPO 254</x:v>
      </x:c>
      <x:c r="E781" s="7" t="str">
        <x:v>Nature à préciser</x:v>
      </x:c>
      <x:c r="F781" s="7" t="str">
        <x:v>Périmètre à confirmer</x:v>
      </x:c>
      <x:c r="G781" s="7" t="str">
        <x:v>À vérifier</x:v>
      </x:c>
      <x:c r="H781" s="7" t="str"/>
      <x:c r="I781" s="7" t="str">
        <x:v>Mode, configuration et preuves énergétiques complètes non établis pour cette référence.</x:v>
      </x:c>
      <x:c r="J781" s="7" t="str"/>
      <x:c r="K781" s="15"/>
      <x:c r="L781" s="15" t="str"/>
      <x:c r="M781" s="15"/>
      <x:c r="N781" s="15"/>
      <x:c r="O781" s="15"/>
      <x:c r="P781" s="7" t="str"/>
      <x:c r="Q781" s="15"/>
      <x:c r="R781" s="7" t="str">
        <x:f>IF(AND(ISNUMBER(K781),ISNUMBER(Q781)),IF(K781&lt;=Q781,"Valeur ≤ seuil","Valeur &gt; seuil"),"")</x:f>
      </x:c>
      <x:c r="S781" s="15"/>
      <x:c r="T781" s="7" t="str">
        <x:f>IF(AND(ISNUMBER(K781),ISNUMBER(S781)),IF(K781&lt;=S781,"Valeur ≤ seuil","Valeur &gt; seuil"),"")</x:f>
      </x:c>
      <x:c r="U781" s="7"/>
      <x:c r="V781" s="7" t="str"/>
      <x:c r="W781" s="14" t="str"/>
      <x:c r="X781" s="7" t="str"/>
      <x:c r="Y781" s="13" t="d">
        <x:v>2026-10-25T12:00:00.000Z</x:v>
      </x:c>
      <x:c r="Z781" s="14" t="str">
        <x:v>https://fadini.net/sites/default/files/download_area/GB/catalogs/FADINI_CAT.BLD_04.26_GB.Rl01_web.pdf#page=40</x:v>
      </x:c>
      <x:c r="AA781" s="14" t="str">
        <x:v>http://127.0.0.1:8788/reference-6d134b8b89505f.html</x:v>
      </x:c>
      <x:c r="AB781" s="14" t="str">
        <x:v>http://127.0.0.1:8788/fadini-2527l.html</x:v>
      </x:c>
      <x:c r="AC781" s="7" t="str">
        <x:v>Obtenir la version, la configuration, les modes, les mesures et les informations réglementaires.</x:v>
      </x:c>
      <x:c r="AD781" s="7"/>
      <x:c r="AE781" s="7" t="str"/>
    </x:row>
    <x:row r="782" ht="54" customHeight="1">
      <x:c r="A782" s="7" t="str">
        <x:v>9451L</x:v>
      </x:c>
      <x:c r="B782" s="7" t="str">
        <x:v>Fadini</x:v>
      </x:c>
      <x:c r="C782" s="7" t="str">
        <x:v>FADINI</x:v>
      </x:c>
      <x:c r="D782" s="7" t="str">
        <x:v>TALOS 94 semi-auto - 500 mm</x:v>
      </x:c>
      <x:c r="E782" s="7" t="str">
        <x:v>Nature à préciser</x:v>
      </x:c>
      <x:c r="F782" s="7" t="str">
        <x:v>Périmètre à confirmer</x:v>
      </x:c>
      <x:c r="G782" s="7" t="str">
        <x:v>À vérifier</x:v>
      </x:c>
      <x:c r="H782" s="7" t="str"/>
      <x:c r="I782" s="7" t="str">
        <x:v>Mode, configuration et preuves énergétiques complètes non établis pour cette référence.</x:v>
      </x:c>
      <x:c r="J782" s="7" t="str"/>
      <x:c r="K782" s="15"/>
      <x:c r="L782" s="15" t="str"/>
      <x:c r="M782" s="15"/>
      <x:c r="N782" s="15"/>
      <x:c r="O782" s="15"/>
      <x:c r="P782" s="7" t="str"/>
      <x:c r="Q782" s="15"/>
      <x:c r="R782" s="7" t="str">
        <x:f>IF(AND(ISNUMBER(K782),ISNUMBER(Q782)),IF(K782&lt;=Q782,"Valeur ≤ seuil","Valeur &gt; seuil"),"")</x:f>
      </x:c>
      <x:c r="S782" s="15"/>
      <x:c r="T782" s="7" t="str">
        <x:f>IF(AND(ISNUMBER(K782),ISNUMBER(S782)),IF(K782&lt;=S782,"Valeur ≤ seuil","Valeur &gt; seuil"),"")</x:f>
      </x:c>
      <x:c r="U782" s="7"/>
      <x:c r="V782" s="7" t="str"/>
      <x:c r="W782" s="14" t="str"/>
      <x:c r="X782" s="7" t="str"/>
      <x:c r="Y782" s="13" t="d">
        <x:v>2026-10-25T12:00:00.000Z</x:v>
      </x:c>
      <x:c r="Z782" s="14" t="str">
        <x:v>https://fadini.net/en/products/semiautomatic-bollards/talos-94</x:v>
      </x:c>
      <x:c r="AA782" s="14" t="str">
        <x:v>http://127.0.0.1:8788/reference-ec96466b94403f.html</x:v>
      </x:c>
      <x:c r="AB782" s="14" t="str">
        <x:v>http://127.0.0.1:8788/fadini-9451l.html</x:v>
      </x:c>
      <x:c r="AC782" s="7" t="str">
        <x:v>Obtenir la version, la configuration, les modes, les mesures et les informations réglementaires.</x:v>
      </x:c>
      <x:c r="AD782" s="7"/>
      <x:c r="AE782" s="7" t="str"/>
    </x:row>
    <x:row r="783" ht="54" customHeight="1">
      <x:c r="A783" s="7" t="str">
        <x:v>9461L</x:v>
      </x:c>
      <x:c r="B783" s="7" t="str">
        <x:v>Fadini</x:v>
      </x:c>
      <x:c r="C783" s="7" t="str">
        <x:v>FADINI</x:v>
      </x:c>
      <x:c r="D783" s="7" t="str">
        <x:v>TALOS 94 semi-auto - 600 mm</x:v>
      </x:c>
      <x:c r="E783" s="7" t="str">
        <x:v>Nature à préciser</x:v>
      </x:c>
      <x:c r="F783" s="7" t="str">
        <x:v>Périmètre à confirmer</x:v>
      </x:c>
      <x:c r="G783" s="7" t="str">
        <x:v>À vérifier</x:v>
      </x:c>
      <x:c r="H783" s="7" t="str"/>
      <x:c r="I783" s="7" t="str">
        <x:v>Mode, configuration et preuves énergétiques complètes non établis pour cette référence.</x:v>
      </x:c>
      <x:c r="J783" s="7" t="str"/>
      <x:c r="K783" s="15"/>
      <x:c r="L783" s="15" t="str"/>
      <x:c r="M783" s="15"/>
      <x:c r="N783" s="15"/>
      <x:c r="O783" s="15"/>
      <x:c r="P783" s="7" t="str"/>
      <x:c r="Q783" s="15"/>
      <x:c r="R783" s="7" t="str">
        <x:f>IF(AND(ISNUMBER(K783),ISNUMBER(Q783)),IF(K783&lt;=Q783,"Valeur ≤ seuil","Valeur &gt; seuil"),"")</x:f>
      </x:c>
      <x:c r="S783" s="15"/>
      <x:c r="T783" s="7" t="str">
        <x:f>IF(AND(ISNUMBER(K783),ISNUMBER(S783)),IF(K783&lt;=S783,"Valeur ≤ seuil","Valeur &gt; seuil"),"")</x:f>
      </x:c>
      <x:c r="U783" s="7"/>
      <x:c r="V783" s="7" t="str"/>
      <x:c r="W783" s="14" t="str"/>
      <x:c r="X783" s="7" t="str"/>
      <x:c r="Y783" s="13" t="d">
        <x:v>2026-10-25T12:00:00.000Z</x:v>
      </x:c>
      <x:c r="Z783" s="14" t="str">
        <x:v>https://fadini.net/en/products/semiautomatic-bollards/talos-94</x:v>
      </x:c>
      <x:c r="AA783" s="14" t="str">
        <x:v>http://127.0.0.1:8788/reference-1ff609b335a634.html</x:v>
      </x:c>
      <x:c r="AB783" s="14" t="str">
        <x:v>http://127.0.0.1:8788/fadini-9461l.html</x:v>
      </x:c>
      <x:c r="AC783" s="7" t="str">
        <x:v>Obtenir la version, la configuration, les modes, les mesures et les informations réglementaires.</x:v>
      </x:c>
      <x:c r="AD783" s="7"/>
      <x:c r="AE783" s="7" t="str"/>
    </x:row>
    <x:row r="784" ht="54" customHeight="1">
      <x:c r="A784" s="7" t="str">
        <x:v>9471L</x:v>
      </x:c>
      <x:c r="B784" s="7" t="str">
        <x:v>Fadini</x:v>
      </x:c>
      <x:c r="C784" s="7" t="str">
        <x:v>FADINI</x:v>
      </x:c>
      <x:c r="D784" s="7" t="str">
        <x:v>TALOS 94 semi-auto - 700 mm</x:v>
      </x:c>
      <x:c r="E784" s="7" t="str">
        <x:v>Nature à préciser</x:v>
      </x:c>
      <x:c r="F784" s="7" t="str">
        <x:v>Périmètre à confirmer</x:v>
      </x:c>
      <x:c r="G784" s="7" t="str">
        <x:v>À vérifier</x:v>
      </x:c>
      <x:c r="H784" s="7" t="str"/>
      <x:c r="I784" s="7" t="str">
        <x:v>Mode, configuration et preuves énergétiques complètes non établis pour cette référence.</x:v>
      </x:c>
      <x:c r="J784" s="7" t="str"/>
      <x:c r="K784" s="15"/>
      <x:c r="L784" s="15" t="str"/>
      <x:c r="M784" s="15"/>
      <x:c r="N784" s="15"/>
      <x:c r="O784" s="15"/>
      <x:c r="P784" s="7" t="str"/>
      <x:c r="Q784" s="15"/>
      <x:c r="R784" s="7" t="str">
        <x:f>IF(AND(ISNUMBER(K784),ISNUMBER(Q784)),IF(K784&lt;=Q784,"Valeur ≤ seuil","Valeur &gt; seuil"),"")</x:f>
      </x:c>
      <x:c r="S784" s="15"/>
      <x:c r="T784" s="7" t="str">
        <x:f>IF(AND(ISNUMBER(K784),ISNUMBER(S784)),IF(K784&lt;=S784,"Valeur ≤ seuil","Valeur &gt; seuil"),"")</x:f>
      </x:c>
      <x:c r="U784" s="7"/>
      <x:c r="V784" s="7" t="str"/>
      <x:c r="W784" s="14" t="str"/>
      <x:c r="X784" s="7" t="str"/>
      <x:c r="Y784" s="13" t="d">
        <x:v>2026-10-25T12:00:00.000Z</x:v>
      </x:c>
      <x:c r="Z784" s="14" t="str">
        <x:v>https://fadini.net/en/products/semiautomatic-bollards/talos-94</x:v>
      </x:c>
      <x:c r="AA784" s="14" t="str">
        <x:v>http://127.0.0.1:8788/reference-79786376998545.html</x:v>
      </x:c>
      <x:c r="AB784" s="14" t="str">
        <x:v>http://127.0.0.1:8788/fadini-9471l.html</x:v>
      </x:c>
      <x:c r="AC784" s="7" t="str">
        <x:v>Obtenir la version, la configuration, les modes, les mesures et les informations réglementaires.</x:v>
      </x:c>
      <x:c r="AD784" s="7"/>
      <x:c r="AE784" s="7" t="str"/>
    </x:row>
    <x:row r="785" ht="54" customHeight="1">
      <x:c r="A785" s="7" t="str">
        <x:v>9481L</x:v>
      </x:c>
      <x:c r="B785" s="7" t="str">
        <x:v>Fadini</x:v>
      </x:c>
      <x:c r="C785" s="7" t="str">
        <x:v>FADINI</x:v>
      </x:c>
      <x:c r="D785" s="7" t="str">
        <x:v>TALOS 94 semi-auto - 800 mm</x:v>
      </x:c>
      <x:c r="E785" s="7" t="str">
        <x:v>Nature à préciser</x:v>
      </x:c>
      <x:c r="F785" s="7" t="str">
        <x:v>Périmètre à confirmer</x:v>
      </x:c>
      <x:c r="G785" s="7" t="str">
        <x:v>À vérifier</x:v>
      </x:c>
      <x:c r="H785" s="7" t="str"/>
      <x:c r="I785" s="7" t="str">
        <x:v>Mode, configuration et preuves énergétiques complètes non établis pour cette référence.</x:v>
      </x:c>
      <x:c r="J785" s="7" t="str"/>
      <x:c r="K785" s="15"/>
      <x:c r="L785" s="15" t="str"/>
      <x:c r="M785" s="15"/>
      <x:c r="N785" s="15"/>
      <x:c r="O785" s="15"/>
      <x:c r="P785" s="7" t="str"/>
      <x:c r="Q785" s="15"/>
      <x:c r="R785" s="7" t="str">
        <x:f>IF(AND(ISNUMBER(K785),ISNUMBER(Q785)),IF(K785&lt;=Q785,"Valeur ≤ seuil","Valeur &gt; seuil"),"")</x:f>
      </x:c>
      <x:c r="S785" s="15"/>
      <x:c r="T785" s="7" t="str">
        <x:f>IF(AND(ISNUMBER(K785),ISNUMBER(S785)),IF(K785&lt;=S785,"Valeur ≤ seuil","Valeur &gt; seuil"),"")</x:f>
      </x:c>
      <x:c r="U785" s="7"/>
      <x:c r="V785" s="7" t="str"/>
      <x:c r="W785" s="14" t="str"/>
      <x:c r="X785" s="7" t="str"/>
      <x:c r="Y785" s="13" t="d">
        <x:v>2026-10-25T12:00:00.000Z</x:v>
      </x:c>
      <x:c r="Z785" s="14" t="str">
        <x:v>https://fadini.net/en/products/semiautomatic-bollards/talos-94</x:v>
      </x:c>
      <x:c r="AA785" s="14" t="str">
        <x:v>http://127.0.0.1:8788/reference-aa4a0996313c18.html</x:v>
      </x:c>
      <x:c r="AB785" s="14" t="str">
        <x:v>http://127.0.0.1:8788/fadini-9481l.html</x:v>
      </x:c>
      <x:c r="AC785" s="7" t="str">
        <x:v>Obtenir la version, la configuration, les modes, les mesures et les informations réglementaires.</x:v>
      </x:c>
      <x:c r="AD785" s="7"/>
      <x:c r="AE785" s="7" t="str"/>
    </x:row>
    <x:row r="786" ht="54" customHeight="1">
      <x:c r="A786" s="7" t="str">
        <x:v>186L</x:v>
      </x:c>
      <x:c r="B786" s="7" t="str">
        <x:v>Fadini</x:v>
      </x:c>
      <x:c r="C786" s="7" t="str">
        <x:v>FADINI</x:v>
      </x:c>
      <x:c r="D786" s="7" t="str">
        <x:v>POSTO 22 - 920 mm</x:v>
      </x:c>
      <x:c r="E786" s="7" t="str">
        <x:v>Nature à préciser</x:v>
      </x:c>
      <x:c r="F786" s="7" t="str">
        <x:v>Périmètre à confirmer</x:v>
      </x:c>
      <x:c r="G786" s="7" t="str">
        <x:v>À vérifier</x:v>
      </x:c>
      <x:c r="H786" s="7" t="str"/>
      <x:c r="I786" s="7" t="str">
        <x:v>Mode, configuration et preuves énergétiques complètes non établis pour cette référence.</x:v>
      </x:c>
      <x:c r="J786" s="7" t="str"/>
      <x:c r="K786" s="15"/>
      <x:c r="L786" s="15" t="str"/>
      <x:c r="M786" s="15"/>
      <x:c r="N786" s="15"/>
      <x:c r="O786" s="15"/>
      <x:c r="P786" s="7" t="str"/>
      <x:c r="Q786" s="15"/>
      <x:c r="R786" s="7" t="str">
        <x:f>IF(AND(ISNUMBER(K786),ISNUMBER(Q786)),IF(K786&lt;=Q786,"Valeur ≤ seuil","Valeur &gt; seuil"),"")</x:f>
      </x:c>
      <x:c r="S786" s="15"/>
      <x:c r="T786" s="7" t="str">
        <x:f>IF(AND(ISNUMBER(K786),ISNUMBER(S786)),IF(K786&lt;=S786,"Valeur ≤ seuil","Valeur &gt; seuil"),"")</x:f>
      </x:c>
      <x:c r="U786" s="7"/>
      <x:c r="V786" s="7" t="str"/>
      <x:c r="W786" s="14" t="str"/>
      <x:c r="X786" s="7" t="str"/>
      <x:c r="Y786" s="13" t="d">
        <x:v>2026-10-25T12:00:00.000Z</x:v>
      </x:c>
      <x:c r="Z786" s="14" t="str">
        <x:v>https://fadini.net/sites/default/files/download_area/GB/catalogs/FADINI_CAT.BLD_04.26_GB.Rl01_web.pdf#page=46</x:v>
      </x:c>
      <x:c r="AA786" s="14" t="str">
        <x:v>http://127.0.0.1:8788/reference-b3a757cbe5a9dd.html</x:v>
      </x:c>
      <x:c r="AB786" s="14" t="str">
        <x:v>http://127.0.0.1:8788/fadini-186l.html</x:v>
      </x:c>
      <x:c r="AC786" s="7" t="str">
        <x:v>Obtenir la version, la configuration, les modes, les mesures et les informations réglementaires.</x:v>
      </x:c>
      <x:c r="AD786" s="7"/>
      <x:c r="AE786" s="7" t="str"/>
    </x:row>
    <x:row r="787" ht="54" customHeight="1">
      <x:c r="A787" s="7" t="str">
        <x:v>170L</x:v>
      </x:c>
      <x:c r="B787" s="7" t="str">
        <x:v>Fadini</x:v>
      </x:c>
      <x:c r="C787" s="7" t="str">
        <x:v>FADINI</x:v>
      </x:c>
      <x:c r="D787" s="7" t="str">
        <x:v>SIBLI 17 - 780 mm</x:v>
      </x:c>
      <x:c r="E787" s="7" t="str">
        <x:v>Nature à préciser</x:v>
      </x:c>
      <x:c r="F787" s="7" t="str">
        <x:v>Périmètre à confirmer</x:v>
      </x:c>
      <x:c r="G787" s="7" t="str">
        <x:v>À vérifier</x:v>
      </x:c>
      <x:c r="H787" s="7" t="str"/>
      <x:c r="I787" s="7" t="str">
        <x:v>Mode, configuration et preuves énergétiques complètes non établis pour cette référence.</x:v>
      </x:c>
      <x:c r="J787" s="7" t="str"/>
      <x:c r="K787" s="15"/>
      <x:c r="L787" s="15" t="str"/>
      <x:c r="M787" s="15"/>
      <x:c r="N787" s="15"/>
      <x:c r="O787" s="15"/>
      <x:c r="P787" s="7" t="str"/>
      <x:c r="Q787" s="15"/>
      <x:c r="R787" s="7" t="str">
        <x:f>IF(AND(ISNUMBER(K787),ISNUMBER(Q787)),IF(K787&lt;=Q787,"Valeur ≤ seuil","Valeur &gt; seuil"),"")</x:f>
      </x:c>
      <x:c r="S787" s="15"/>
      <x:c r="T787" s="7" t="str">
        <x:f>IF(AND(ISNUMBER(K787),ISNUMBER(S787)),IF(K787&lt;=S787,"Valeur ≤ seuil","Valeur &gt; seuil"),"")</x:f>
      </x:c>
      <x:c r="U787" s="7"/>
      <x:c r="V787" s="7" t="str"/>
      <x:c r="W787" s="14" t="str"/>
      <x:c r="X787" s="7" t="str"/>
      <x:c r="Y787" s="13" t="d">
        <x:v>2026-10-25T12:00:00.000Z</x:v>
      </x:c>
      <x:c r="Z787" s="14" t="str">
        <x:v>https://fadini.net/en/products/removable-bollards/sibli-17</x:v>
      </x:c>
      <x:c r="AA787" s="14" t="str">
        <x:v>http://127.0.0.1:8788/reference-5732fb2598a426.html</x:v>
      </x:c>
      <x:c r="AB787" s="14" t="str">
        <x:v>http://127.0.0.1:8788/fadini-170l.html</x:v>
      </x:c>
      <x:c r="AC787" s="7" t="str">
        <x:v>Obtenir la version, la configuration, les modes, les mesures et les informations réglementaires.</x:v>
      </x:c>
      <x:c r="AD787" s="7"/>
      <x:c r="AE787" s="7" t="str"/>
    </x:row>
    <x:row r="788" ht="54" customHeight="1">
      <x:c r="A788" s="7" t="str">
        <x:v>2316L</x:v>
      </x:c>
      <x:c r="B788" s="7" t="str">
        <x:v>Fadini</x:v>
      </x:c>
      <x:c r="C788" s="7" t="str">
        <x:v>FADINI</x:v>
      </x:c>
      <x:c r="D788" s="7" t="str">
        <x:v>VIMARI 2316 - 500 mm</x:v>
      </x:c>
      <x:c r="E788" s="7" t="str">
        <x:v>Nature à préciser</x:v>
      </x:c>
      <x:c r="F788" s="7" t="str">
        <x:v>Périmètre à confirmer</x:v>
      </x:c>
      <x:c r="G788" s="7" t="str">
        <x:v>À vérifier</x:v>
      </x:c>
      <x:c r="H788" s="7" t="str"/>
      <x:c r="I788" s="7" t="str">
        <x:v>Mode, configuration et preuves énergétiques complètes non établis pour cette référence.</x:v>
      </x:c>
      <x:c r="J788" s="7" t="str"/>
      <x:c r="K788" s="15"/>
      <x:c r="L788" s="15" t="str"/>
      <x:c r="M788" s="15"/>
      <x:c r="N788" s="15"/>
      <x:c r="O788" s="15"/>
      <x:c r="P788" s="7" t="str"/>
      <x:c r="Q788" s="15"/>
      <x:c r="R788" s="7" t="str">
        <x:f>IF(AND(ISNUMBER(K788),ISNUMBER(Q788)),IF(K788&lt;=Q788,"Valeur ≤ seuil","Valeur &gt; seuil"),"")</x:f>
      </x:c>
      <x:c r="S788" s="15"/>
      <x:c r="T788" s="7" t="str">
        <x:f>IF(AND(ISNUMBER(K788),ISNUMBER(S788)),IF(K788&lt;=S788,"Valeur ≤ seuil","Valeur &gt; seuil"),"")</x:f>
      </x:c>
      <x:c r="U788" s="7"/>
      <x:c r="V788" s="7" t="str"/>
      <x:c r="W788" s="14" t="str"/>
      <x:c r="X788" s="7" t="str"/>
      <x:c r="Y788" s="13" t="d">
        <x:v>2026-10-25T12:00:00.000Z</x:v>
      </x:c>
      <x:c r="Z788" s="14" t="str">
        <x:v>https://fadini.net/en/products/removable-bollards/vimari-2316</x:v>
      </x:c>
      <x:c r="AA788" s="14" t="str">
        <x:v>http://127.0.0.1:8788/reference-7b98dcbe067a62.html</x:v>
      </x:c>
      <x:c r="AB788" s="14" t="str">
        <x:v>http://127.0.0.1:8788/fadini-2316l.html</x:v>
      </x:c>
      <x:c r="AC788" s="7" t="str">
        <x:v>Obtenir la version, la configuration, les modes, les mesures et les informations réglementaires.</x:v>
      </x:c>
      <x:c r="AD788" s="7"/>
      <x:c r="AE788" s="7" t="str"/>
    </x:row>
    <x:row r="789" ht="54" customHeight="1">
      <x:c r="A789" s="7" t="str">
        <x:v>2319L</x:v>
      </x:c>
      <x:c r="B789" s="7" t="str">
        <x:v>Fadini</x:v>
      </x:c>
      <x:c r="C789" s="7" t="str">
        <x:v>FADINI</x:v>
      </x:c>
      <x:c r="D789" s="7" t="str">
        <x:v>VIMARI 2316 - 800 mm</x:v>
      </x:c>
      <x:c r="E789" s="7" t="str">
        <x:v>Nature à préciser</x:v>
      </x:c>
      <x:c r="F789" s="7" t="str">
        <x:v>Périmètre à confirmer</x:v>
      </x:c>
      <x:c r="G789" s="7" t="str">
        <x:v>À vérifier</x:v>
      </x:c>
      <x:c r="H789" s="7" t="str"/>
      <x:c r="I789" s="7" t="str">
        <x:v>Mode, configuration et preuves énergétiques complètes non établis pour cette référence.</x:v>
      </x:c>
      <x:c r="J789" s="7" t="str"/>
      <x:c r="K789" s="15"/>
      <x:c r="L789" s="15" t="str"/>
      <x:c r="M789" s="15"/>
      <x:c r="N789" s="15"/>
      <x:c r="O789" s="15"/>
      <x:c r="P789" s="7" t="str"/>
      <x:c r="Q789" s="15"/>
      <x:c r="R789" s="7" t="str">
        <x:f>IF(AND(ISNUMBER(K789),ISNUMBER(Q789)),IF(K789&lt;=Q789,"Valeur ≤ seuil","Valeur &gt; seuil"),"")</x:f>
      </x:c>
      <x:c r="S789" s="15"/>
      <x:c r="T789" s="7" t="str">
        <x:f>IF(AND(ISNUMBER(K789),ISNUMBER(S789)),IF(K789&lt;=S789,"Valeur ≤ seuil","Valeur &gt; seuil"),"")</x:f>
      </x:c>
      <x:c r="U789" s="7"/>
      <x:c r="V789" s="7" t="str"/>
      <x:c r="W789" s="14" t="str"/>
      <x:c r="X789" s="7" t="str"/>
      <x:c r="Y789" s="13" t="d">
        <x:v>2026-10-25T12:00:00.000Z</x:v>
      </x:c>
      <x:c r="Z789" s="14" t="str">
        <x:v>https://fadini.net/en/products/removable-bollards/vimari-2316</x:v>
      </x:c>
      <x:c r="AA789" s="14" t="str">
        <x:v>http://127.0.0.1:8788/reference-6638f8256736a1.html</x:v>
      </x:c>
      <x:c r="AB789" s="14" t="str">
        <x:v>http://127.0.0.1:8788/fadini-2319l.html</x:v>
      </x:c>
      <x:c r="AC789" s="7" t="str">
        <x:v>Obtenir la version, la configuration, les modes, les mesures et les informations réglementaires.</x:v>
      </x:c>
      <x:c r="AD789" s="7"/>
      <x:c r="AE789" s="7" t="str"/>
    </x:row>
    <x:row r="790" ht="54" customHeight="1">
      <x:c r="A790" s="7" t="str">
        <x:v>2320L</x:v>
      </x:c>
      <x:c r="B790" s="7" t="str">
        <x:v>Fadini</x:v>
      </x:c>
      <x:c r="C790" s="7" t="str">
        <x:v>FADINI</x:v>
      </x:c>
      <x:c r="D790" s="7" t="str">
        <x:v>STRAMARI 2320 - 700 mm</x:v>
      </x:c>
      <x:c r="E790" s="7" t="str">
        <x:v>Nature à préciser</x:v>
      </x:c>
      <x:c r="F790" s="7" t="str">
        <x:v>Périmètre à confirmer</x:v>
      </x:c>
      <x:c r="G790" s="7" t="str">
        <x:v>À vérifier</x:v>
      </x:c>
      <x:c r="H790" s="7" t="str"/>
      <x:c r="I790" s="7" t="str">
        <x:v>Mode, configuration et preuves énergétiques complètes non établis pour cette référence.</x:v>
      </x:c>
      <x:c r="J790" s="7" t="str"/>
      <x:c r="K790" s="15"/>
      <x:c r="L790" s="15" t="str"/>
      <x:c r="M790" s="15"/>
      <x:c r="N790" s="15"/>
      <x:c r="O790" s="15"/>
      <x:c r="P790" s="7" t="str"/>
      <x:c r="Q790" s="15"/>
      <x:c r="R790" s="7" t="str">
        <x:f>IF(AND(ISNUMBER(K790),ISNUMBER(Q790)),IF(K790&lt;=Q790,"Valeur ≤ seuil","Valeur &gt; seuil"),"")</x:f>
      </x:c>
      <x:c r="S790" s="15"/>
      <x:c r="T790" s="7" t="str">
        <x:f>IF(AND(ISNUMBER(K790),ISNUMBER(S790)),IF(K790&lt;=S790,"Valeur ≤ seuil","Valeur &gt; seuil"),"")</x:f>
      </x:c>
      <x:c r="U790" s="7"/>
      <x:c r="V790" s="7" t="str"/>
      <x:c r="W790" s="14" t="str"/>
      <x:c r="X790" s="7" t="str"/>
      <x:c r="Y790" s="13" t="d">
        <x:v>2026-10-25T12:00:00.000Z</x:v>
      </x:c>
      <x:c r="Z790" s="14" t="str">
        <x:v>https://fadini.net/en/products/removable-bollards/stramari-2320</x:v>
      </x:c>
      <x:c r="AA790" s="14" t="str">
        <x:v>http://127.0.0.1:8788/reference-391345a12e8a15.html</x:v>
      </x:c>
      <x:c r="AB790" s="14" t="str">
        <x:v>http://127.0.0.1:8788/fadini-2320l.html</x:v>
      </x:c>
      <x:c r="AC790" s="7" t="str">
        <x:v>Obtenir la version, la configuration, les modes, les mesures et les informations réglementaires.</x:v>
      </x:c>
      <x:c r="AD790" s="7"/>
      <x:c r="AE790" s="7" t="str"/>
    </x:row>
    <x:row r="791" ht="54" customHeight="1">
      <x:c r="A791" s="7" t="str">
        <x:v>180L</x:v>
      </x:c>
      <x:c r="B791" s="7" t="str">
        <x:v>Fadini</x:v>
      </x:c>
      <x:c r="C791" s="7" t="str">
        <x:v>FADINI</x:v>
      </x:c>
      <x:c r="D791" s="7" t="str">
        <x:v>SICU 18 fixe - 780 mm</x:v>
      </x:c>
      <x:c r="E791" s="7" t="str">
        <x:v>Nature à préciser</x:v>
      </x:c>
      <x:c r="F791" s="7" t="str">
        <x:v>Périmètre à confirmer</x:v>
      </x:c>
      <x:c r="G791" s="7" t="str">
        <x:v>À vérifier</x:v>
      </x:c>
      <x:c r="H791" s="7" t="str"/>
      <x:c r="I791" s="7" t="str">
        <x:v>Mode, configuration et preuves énergétiques complètes non établis pour cette référence.</x:v>
      </x:c>
      <x:c r="J791" s="7" t="str"/>
      <x:c r="K791" s="15"/>
      <x:c r="L791" s="15" t="str"/>
      <x:c r="M791" s="15"/>
      <x:c r="N791" s="15"/>
      <x:c r="O791" s="15"/>
      <x:c r="P791" s="7" t="str"/>
      <x:c r="Q791" s="15"/>
      <x:c r="R791" s="7" t="str">
        <x:f>IF(AND(ISNUMBER(K791),ISNUMBER(Q791)),IF(K791&lt;=Q791,"Valeur ≤ seuil","Valeur &gt; seuil"),"")</x:f>
      </x:c>
      <x:c r="S791" s="15"/>
      <x:c r="T791" s="7" t="str">
        <x:f>IF(AND(ISNUMBER(K791),ISNUMBER(S791)),IF(K791&lt;=S791,"Valeur ≤ seuil","Valeur &gt; seuil"),"")</x:f>
      </x:c>
      <x:c r="U791" s="7"/>
      <x:c r="V791" s="7" t="str"/>
      <x:c r="W791" s="14" t="str"/>
      <x:c r="X791" s="7" t="str"/>
      <x:c r="Y791" s="13" t="d">
        <x:v>2026-10-25T12:00:00.000Z</x:v>
      </x:c>
      <x:c r="Z791" s="14" t="str">
        <x:v>https://fadini.net/en/products/fixed-bollards/sicu-18</x:v>
      </x:c>
      <x:c r="AA791" s="14" t="str">
        <x:v>http://127.0.0.1:8788/reference-b4927b580e6deb.html</x:v>
      </x:c>
      <x:c r="AB791" s="14" t="str">
        <x:v>http://127.0.0.1:8788/fadini-180l.html</x:v>
      </x:c>
      <x:c r="AC791" s="7" t="str">
        <x:v>Obtenir la version, la configuration, les modes, les mesures et les informations réglementaires.</x:v>
      </x:c>
      <x:c r="AD791" s="7"/>
      <x:c r="AE791" s="7" t="str"/>
    </x:row>
    <x:row r="792" ht="54" customHeight="1">
      <x:c r="A792" s="7" t="str">
        <x:v>2541L</x:v>
      </x:c>
      <x:c r="B792" s="7" t="str">
        <x:v>Fadini</x:v>
      </x:c>
      <x:c r="C792" s="7" t="str">
        <x:v>FADINI</x:v>
      </x:c>
      <x:c r="D792" s="7" t="str">
        <x:v>CORAL fixe</x:v>
      </x:c>
      <x:c r="E792" s="7" t="str">
        <x:v>Nature à préciser</x:v>
      </x:c>
      <x:c r="F792" s="7" t="str">
        <x:v>Périmètre à confirmer</x:v>
      </x:c>
      <x:c r="G792" s="7" t="str">
        <x:v>À vérifier</x:v>
      </x:c>
      <x:c r="H792" s="7" t="str"/>
      <x:c r="I792" s="7" t="str">
        <x:v>Mode, configuration et preuves énergétiques complètes non établis pour cette référence.</x:v>
      </x:c>
      <x:c r="J792" s="7" t="str"/>
      <x:c r="K792" s="15"/>
      <x:c r="L792" s="15" t="str"/>
      <x:c r="M792" s="15"/>
      <x:c r="N792" s="15"/>
      <x:c r="O792" s="15"/>
      <x:c r="P792" s="7" t="str"/>
      <x:c r="Q792" s="15"/>
      <x:c r="R792" s="7" t="str">
        <x:f>IF(AND(ISNUMBER(K792),ISNUMBER(Q792)),IF(K792&lt;=Q792,"Valeur ≤ seuil","Valeur &gt; seuil"),"")</x:f>
      </x:c>
      <x:c r="S792" s="15"/>
      <x:c r="T792" s="7" t="str">
        <x:f>IF(AND(ISNUMBER(K792),ISNUMBER(S792)),IF(K792&lt;=S792,"Valeur ≤ seuil","Valeur &gt; seuil"),"")</x:f>
      </x:c>
      <x:c r="U792" s="7"/>
      <x:c r="V792" s="7" t="str"/>
      <x:c r="W792" s="14" t="str"/>
      <x:c r="X792" s="7" t="str"/>
      <x:c r="Y792" s="13" t="d">
        <x:v>2026-10-25T12:00:00.000Z</x:v>
      </x:c>
      <x:c r="Z792" s="14" t="str">
        <x:v>https://fadini.net/en/products/fixed-bollards/coral</x:v>
      </x:c>
      <x:c r="AA792" s="14" t="str">
        <x:v>http://127.0.0.1:8788/reference-e6a822a09c5609.html</x:v>
      </x:c>
      <x:c r="AB792" s="14" t="str">
        <x:v>http://127.0.0.1:8788/fadini-2541l.html</x:v>
      </x:c>
      <x:c r="AC792" s="7" t="str">
        <x:v>Obtenir la version, la configuration, les modes, les mesures et les informations réglementaires.</x:v>
      </x:c>
      <x:c r="AD792" s="7"/>
      <x:c r="AE792" s="7" t="str"/>
    </x:row>
    <x:row r="793" ht="54" customHeight="1">
      <x:c r="A793" s="7" t="str">
        <x:v>2586L</x:v>
      </x:c>
      <x:c r="B793" s="7" t="str">
        <x:v>Fadini</x:v>
      </x:c>
      <x:c r="C793" s="7" t="str">
        <x:v>FADINI</x:v>
      </x:c>
      <x:c r="D793" s="7" t="str">
        <x:v>VIGILO fixe</x:v>
      </x:c>
      <x:c r="E793" s="7" t="str">
        <x:v>Nature à préciser</x:v>
      </x:c>
      <x:c r="F793" s="7" t="str">
        <x:v>Périmètre à confirmer</x:v>
      </x:c>
      <x:c r="G793" s="7" t="str">
        <x:v>À vérifier</x:v>
      </x:c>
      <x:c r="H793" s="7" t="str"/>
      <x:c r="I793" s="7" t="str">
        <x:v>Mode, configuration et preuves énergétiques complètes non établis pour cette référence.</x:v>
      </x:c>
      <x:c r="J793" s="7" t="str"/>
      <x:c r="K793" s="15"/>
      <x:c r="L793" s="15" t="str"/>
      <x:c r="M793" s="15"/>
      <x:c r="N793" s="15"/>
      <x:c r="O793" s="15"/>
      <x:c r="P793" s="7" t="str"/>
      <x:c r="Q793" s="15"/>
      <x:c r="R793" s="7" t="str">
        <x:f>IF(AND(ISNUMBER(K793),ISNUMBER(Q793)),IF(K793&lt;=Q793,"Valeur ≤ seuil","Valeur &gt; seuil"),"")</x:f>
      </x:c>
      <x:c r="S793" s="15"/>
      <x:c r="T793" s="7" t="str">
        <x:f>IF(AND(ISNUMBER(K793),ISNUMBER(S793)),IF(K793&lt;=S793,"Valeur ≤ seuil","Valeur &gt; seuil"),"")</x:f>
      </x:c>
      <x:c r="U793" s="7"/>
      <x:c r="V793" s="7" t="str"/>
      <x:c r="W793" s="14" t="str"/>
      <x:c r="X793" s="7" t="str"/>
      <x:c r="Y793" s="13" t="d">
        <x:v>2026-10-25T12:00:00.000Z</x:v>
      </x:c>
      <x:c r="Z793" s="14" t="str">
        <x:v>https://fadini.net/sites/default/files/download_area/GB/catalogs/FADINI_CAT.BLD_04.26_GB.Rl01_web.pdf#page=56</x:v>
      </x:c>
      <x:c r="AA793" s="14" t="str">
        <x:v>http://127.0.0.1:8788/reference-9140457efce5e9.html</x:v>
      </x:c>
      <x:c r="AB793" s="14" t="str">
        <x:v>http://127.0.0.1:8788/fadini-2586l.html</x:v>
      </x:c>
      <x:c r="AC793" s="7" t="str">
        <x:v>Obtenir la version, la configuration, les modes, les mesures et les informations réglementaires.</x:v>
      </x:c>
      <x:c r="AD793" s="7"/>
      <x:c r="AE793" s="7" t="str"/>
    </x:row>
    <x:row r="794" ht="54" customHeight="1">
      <x:c r="A794" s="7" t="str">
        <x:v>9643L</x:v>
      </x:c>
      <x:c r="B794" s="7" t="str">
        <x:v>Fadini</x:v>
      </x:c>
      <x:c r="C794" s="7" t="str">
        <x:v>FADINI</x:v>
      </x:c>
      <x:c r="D794" s="7" t="str">
        <x:v>TALOS 94 fixe</x:v>
      </x:c>
      <x:c r="E794" s="7" t="str">
        <x:v>Nature à préciser</x:v>
      </x:c>
      <x:c r="F794" s="7" t="str">
        <x:v>Périmètre à confirmer</x:v>
      </x:c>
      <x:c r="G794" s="7" t="str">
        <x:v>À vérifier</x:v>
      </x:c>
      <x:c r="H794" s="7" t="str"/>
      <x:c r="I794" s="7" t="str">
        <x:v>Mode, configuration et preuves énergétiques complètes non établis pour cette référence.</x:v>
      </x:c>
      <x:c r="J794" s="7" t="str"/>
      <x:c r="K794" s="15"/>
      <x:c r="L794" s="15" t="str"/>
      <x:c r="M794" s="15"/>
      <x:c r="N794" s="15"/>
      <x:c r="O794" s="15"/>
      <x:c r="P794" s="7" t="str"/>
      <x:c r="Q794" s="15"/>
      <x:c r="R794" s="7" t="str">
        <x:f>IF(AND(ISNUMBER(K794),ISNUMBER(Q794)),IF(K794&lt;=Q794,"Valeur ≤ seuil","Valeur &gt; seuil"),"")</x:f>
      </x:c>
      <x:c r="S794" s="15"/>
      <x:c r="T794" s="7" t="str">
        <x:f>IF(AND(ISNUMBER(K794),ISNUMBER(S794)),IF(K794&lt;=S794,"Valeur ≤ seuil","Valeur &gt; seuil"),"")</x:f>
      </x:c>
      <x:c r="U794" s="7"/>
      <x:c r="V794" s="7" t="str"/>
      <x:c r="W794" s="14" t="str"/>
      <x:c r="X794" s="7" t="str"/>
      <x:c r="Y794" s="13" t="d">
        <x:v>2026-10-25T12:00:00.000Z</x:v>
      </x:c>
      <x:c r="Z794" s="14" t="str">
        <x:v>https://fadini.net/en/products/fixed-bollards/talos-94</x:v>
      </x:c>
      <x:c r="AA794" s="14" t="str">
        <x:v>http://127.0.0.1:8788/reference-3a255d1ef5073e.html</x:v>
      </x:c>
      <x:c r="AB794" s="14" t="str">
        <x:v>http://127.0.0.1:8788/fadini-9643l.html</x:v>
      </x:c>
      <x:c r="AC794" s="7" t="str">
        <x:v>Obtenir la version, la configuration, les modes, les mesures et les informations réglementaires.</x:v>
      </x:c>
      <x:c r="AD794" s="7"/>
      <x:c r="AE794" s="7" t="str"/>
    </x:row>
    <x:row r="795" ht="54" customHeight="1">
      <x:c r="A795" s="7" t="str">
        <x:v>9687L</x:v>
      </x:c>
      <x:c r="B795" s="7" t="str">
        <x:v>Fadini</x:v>
      </x:c>
      <x:c r="C795" s="7" t="str">
        <x:v>FADINI</x:v>
      </x:c>
      <x:c r="D795" s="7" t="str">
        <x:v>TALOS C730 fixe - 1 000 mm</x:v>
      </x:c>
      <x:c r="E795" s="7" t="str">
        <x:v>Nature à préciser</x:v>
      </x:c>
      <x:c r="F795" s="7" t="str">
        <x:v>Périmètre à confirmer</x:v>
      </x:c>
      <x:c r="G795" s="7" t="str">
        <x:v>À vérifier</x:v>
      </x:c>
      <x:c r="H795" s="7" t="str"/>
      <x:c r="I795" s="7" t="str">
        <x:v>Mode, configuration et preuves énergétiques complètes non établis pour cette référence.</x:v>
      </x:c>
      <x:c r="J795" s="7" t="str"/>
      <x:c r="K795" s="15"/>
      <x:c r="L795" s="15" t="str"/>
      <x:c r="M795" s="15"/>
      <x:c r="N795" s="15"/>
      <x:c r="O795" s="15"/>
      <x:c r="P795" s="7" t="str"/>
      <x:c r="Q795" s="15"/>
      <x:c r="R795" s="7" t="str">
        <x:f>IF(AND(ISNUMBER(K795),ISNUMBER(Q795)),IF(K795&lt;=Q795,"Valeur ≤ seuil","Valeur &gt; seuil"),"")</x:f>
      </x:c>
      <x:c r="S795" s="15"/>
      <x:c r="T795" s="7" t="str">
        <x:f>IF(AND(ISNUMBER(K795),ISNUMBER(S795)),IF(K795&lt;=S795,"Valeur ≤ seuil","Valeur &gt; seuil"),"")</x:f>
      </x:c>
      <x:c r="U795" s="7"/>
      <x:c r="V795" s="7" t="str"/>
      <x:c r="W795" s="14" t="str"/>
      <x:c r="X795" s="7" t="str"/>
      <x:c r="Y795" s="13" t="d">
        <x:v>2026-10-25T12:00:00.000Z</x:v>
      </x:c>
      <x:c r="Z795" s="14" t="str">
        <x:v>https://fadini.net/sites/default/files/download_area/GB/catalogs/FADINI_CAT.BLD_04.26_GB.Rl01_web.pdf#page=58</x:v>
      </x:c>
      <x:c r="AA795" s="14" t="str">
        <x:v>http://127.0.0.1:8788/reference-9f4a1c48bccfa2.html</x:v>
      </x:c>
      <x:c r="AB795" s="14" t="str">
        <x:v>http://127.0.0.1:8788/fadini-9687l.html</x:v>
      </x:c>
      <x:c r="AC795" s="7" t="str">
        <x:v>Obtenir la version, la configuration, les modes, les mesures et les informations réglementaires.</x:v>
      </x:c>
      <x:c r="AD795" s="7"/>
      <x:c r="AE795" s="7" t="str"/>
    </x:row>
    <x:row r="796" ht="54" customHeight="1">
      <x:c r="A796" s="7" t="str">
        <x:v>9695L</x:v>
      </x:c>
      <x:c r="B796" s="7" t="str">
        <x:v>Fadini</x:v>
      </x:c>
      <x:c r="C796" s="7" t="str">
        <x:v>FADINI</x:v>
      </x:c>
      <x:c r="D796" s="7" t="str">
        <x:v>TALOS M50 fixe - 1 000 mm</x:v>
      </x:c>
      <x:c r="E796" s="7" t="str">
        <x:v>Nature à préciser</x:v>
      </x:c>
      <x:c r="F796" s="7" t="str">
        <x:v>Périmètre à confirmer</x:v>
      </x:c>
      <x:c r="G796" s="7" t="str">
        <x:v>À vérifier</x:v>
      </x:c>
      <x:c r="H796" s="7" t="str"/>
      <x:c r="I796" s="7" t="str">
        <x:v>Mode, configuration et preuves énergétiques complètes non établis pour cette référence.</x:v>
      </x:c>
      <x:c r="J796" s="7" t="str"/>
      <x:c r="K796" s="15"/>
      <x:c r="L796" s="15" t="str"/>
      <x:c r="M796" s="15"/>
      <x:c r="N796" s="15"/>
      <x:c r="O796" s="15"/>
      <x:c r="P796" s="7" t="str"/>
      <x:c r="Q796" s="15"/>
      <x:c r="R796" s="7" t="str">
        <x:f>IF(AND(ISNUMBER(K796),ISNUMBER(Q796)),IF(K796&lt;=Q796,"Valeur ≤ seuil","Valeur &gt; seuil"),"")</x:f>
      </x:c>
      <x:c r="S796" s="15"/>
      <x:c r="T796" s="7" t="str">
        <x:f>IF(AND(ISNUMBER(K796),ISNUMBER(S796)),IF(K796&lt;=S796,"Valeur ≤ seuil","Valeur &gt; seuil"),"")</x:f>
      </x:c>
      <x:c r="U796" s="7"/>
      <x:c r="V796" s="7" t="str"/>
      <x:c r="W796" s="14" t="str"/>
      <x:c r="X796" s="7" t="str"/>
      <x:c r="Y796" s="13" t="d">
        <x:v>2026-10-25T12:00:00.000Z</x:v>
      </x:c>
      <x:c r="Z796" s="14" t="str">
        <x:v>https://fadini.net/sites/default/files/download_area/GB/catalogs/FADINI_CAT.BLD_04.26_GB.Rl01_web.pdf#page=59</x:v>
      </x:c>
      <x:c r="AA796" s="14" t="str">
        <x:v>http://127.0.0.1:8788/reference-91347add5f4399.html</x:v>
      </x:c>
      <x:c r="AB796" s="14" t="str">
        <x:v>http://127.0.0.1:8788/fadini-9695l.html</x:v>
      </x:c>
      <x:c r="AC796" s="7" t="str">
        <x:v>Obtenir la version, la configuration, les modes, les mesures et les informations réglementaires.</x:v>
      </x:c>
      <x:c r="AD796" s="7"/>
      <x:c r="AE796" s="7" t="str"/>
    </x:row>
    <x:row r="797" ht="54" customHeight="1">
      <x:c r="A797" s="7" t="str">
        <x:v>CA-PMB-E-800</x:v>
      </x:c>
      <x:c r="B797" s="7" t="str">
        <x:v>MEDVA</x:v>
      </x:c>
      <x:c r="C797" s="7" t="str">
        <x:v>CONTROL ACCESS</x:v>
      </x:c>
      <x:c r="D797" s="7" t="str">
        <x:v>PMB Essentiel 800</x:v>
      </x:c>
      <x:c r="E797" s="7" t="str">
        <x:v>Nature à préciser</x:v>
      </x:c>
      <x:c r="F797" s="7" t="str">
        <x:v>Périmètre à confirmer</x:v>
      </x:c>
      <x:c r="G797" s="7" t="str">
        <x:v>À vérifier</x:v>
      </x:c>
      <x:c r="H797" s="7" t="str"/>
      <x:c r="I797" s="7" t="str">
        <x:v>Mode, configuration et preuves énergétiques complètes non établis pour cette référence.</x:v>
      </x:c>
      <x:c r="J797" s="7" t="str"/>
      <x:c r="K797" s="15"/>
      <x:c r="L797" s="15" t="str"/>
      <x:c r="M797" s="15"/>
      <x:c r="N797" s="15"/>
      <x:c r="O797" s="15"/>
      <x:c r="P797" s="7" t="str"/>
      <x:c r="Q797" s="15"/>
      <x:c r="R797" s="7" t="str">
        <x:f>IF(AND(ISNUMBER(K797),ISNUMBER(Q797)),IF(K797&lt;=Q797,"Valeur ≤ seuil","Valeur &gt; seuil"),"")</x:f>
      </x:c>
      <x:c r="S797" s="15"/>
      <x:c r="T797" s="7" t="str">
        <x:f>IF(AND(ISNUMBER(K797),ISNUMBER(S797)),IF(K797&lt;=S797,"Valeur ≤ seuil","Valeur &gt; seuil"),"")</x:f>
      </x:c>
      <x:c r="U797" s="7"/>
      <x:c r="V797" s="7" t="str"/>
      <x:c r="W797" s="14" t="str"/>
      <x:c r="X797" s="7" t="str"/>
      <x:c r="Y797" s="13" t="d">
        <x:v>2026-10-25T12:00:00.000Z</x:v>
      </x:c>
      <x:c r="Z797" s="14" t="str">
        <x:v>https://magnetautodoor.com/magnet/</x:v>
      </x:c>
      <x:c r="AA797" s="14" t="str">
        <x:v>http://127.0.0.1:8788/reference-b8ce7eca200d92.html</x:v>
      </x:c>
      <x:c r="AB797" s="14" t="str">
        <x:v>http://127.0.0.1:8788/portes-ca-pmb-e-800.html</x:v>
      </x:c>
      <x:c r="AC797" s="7" t="str">
        <x:v>Obtenir la version, la configuration, les modes, les mesures et les informations réglementaires.</x:v>
      </x:c>
      <x:c r="AD797" s="7"/>
      <x:c r="AE797" s="7" t="str"/>
    </x:row>
    <x:row r="798" ht="54" customHeight="1">
      <x:c r="A798" s="7" t="str">
        <x:v>CA-PMB-E-1000</x:v>
      </x:c>
      <x:c r="B798" s="7" t="str">
        <x:v>MEDVA</x:v>
      </x:c>
      <x:c r="C798" s="7" t="str">
        <x:v>CONTROL ACCESS</x:v>
      </x:c>
      <x:c r="D798" s="7" t="str">
        <x:v>PMB Essentiel 1000</x:v>
      </x:c>
      <x:c r="E798" s="7" t="str">
        <x:v>Nature à préciser</x:v>
      </x:c>
      <x:c r="F798" s="7" t="str">
        <x:v>Périmètre à confirmer</x:v>
      </x:c>
      <x:c r="G798" s="7" t="str">
        <x:v>À vérifier</x:v>
      </x:c>
      <x:c r="H798" s="7" t="str"/>
      <x:c r="I798" s="7" t="str">
        <x:v>Mode, configuration et preuves énergétiques complètes non établis pour cette référence.</x:v>
      </x:c>
      <x:c r="J798" s="7" t="str"/>
      <x:c r="K798" s="15"/>
      <x:c r="L798" s="15" t="str"/>
      <x:c r="M798" s="15"/>
      <x:c r="N798" s="15"/>
      <x:c r="O798" s="15"/>
      <x:c r="P798" s="7" t="str"/>
      <x:c r="Q798" s="15"/>
      <x:c r="R798" s="7" t="str">
        <x:f>IF(AND(ISNUMBER(K798),ISNUMBER(Q798)),IF(K798&lt;=Q798,"Valeur ≤ seuil","Valeur &gt; seuil"),"")</x:f>
      </x:c>
      <x:c r="S798" s="15"/>
      <x:c r="T798" s="7" t="str">
        <x:f>IF(AND(ISNUMBER(K798),ISNUMBER(S798)),IF(K798&lt;=S798,"Valeur ≤ seuil","Valeur &gt; seuil"),"")</x:f>
      </x:c>
      <x:c r="U798" s="7"/>
      <x:c r="V798" s="7" t="str"/>
      <x:c r="W798" s="14" t="str"/>
      <x:c r="X798" s="7" t="str"/>
      <x:c r="Y798" s="13" t="d">
        <x:v>2026-10-25T12:00:00.000Z</x:v>
      </x:c>
      <x:c r="Z798" s="14" t="str">
        <x:v>https://magnetautodoor.com/magnet/</x:v>
      </x:c>
      <x:c r="AA798" s="14" t="str">
        <x:v>http://127.0.0.1:8788/reference-9dd58dcd45f991.html</x:v>
      </x:c>
      <x:c r="AB798" s="14" t="str">
        <x:v>http://127.0.0.1:8788/portes-ca-pmb-e-1000.html</x:v>
      </x:c>
      <x:c r="AC798" s="7" t="str">
        <x:v>Obtenir la version, la configuration, les modes, les mesures et les informations réglementaires.</x:v>
      </x:c>
      <x:c r="AD798" s="7"/>
      <x:c r="AE798" s="7" t="str"/>
    </x:row>
    <x:row r="799" ht="54" customHeight="1">
      <x:c r="A799" s="7" t="str">
        <x:v>CA-PMB-E-1300</x:v>
      </x:c>
      <x:c r="B799" s="7" t="str">
        <x:v>MEDVA</x:v>
      </x:c>
      <x:c r="C799" s="7" t="str">
        <x:v>CONTROL ACCESS</x:v>
      </x:c>
      <x:c r="D799" s="7" t="str">
        <x:v>PMB Essentiel 1300</x:v>
      </x:c>
      <x:c r="E799" s="7" t="str">
        <x:v>Nature à préciser</x:v>
      </x:c>
      <x:c r="F799" s="7" t="str">
        <x:v>Périmètre à confirmer</x:v>
      </x:c>
      <x:c r="G799" s="7" t="str">
        <x:v>À vérifier</x:v>
      </x:c>
      <x:c r="H799" s="7" t="str"/>
      <x:c r="I799" s="7" t="str">
        <x:v>Mode, configuration et preuves énergétiques complètes non établis pour cette référence.</x:v>
      </x:c>
      <x:c r="J799" s="7" t="str"/>
      <x:c r="K799" s="15"/>
      <x:c r="L799" s="15" t="str"/>
      <x:c r="M799" s="15"/>
      <x:c r="N799" s="15"/>
      <x:c r="O799" s="15"/>
      <x:c r="P799" s="7" t="str"/>
      <x:c r="Q799" s="15"/>
      <x:c r="R799" s="7" t="str">
        <x:f>IF(AND(ISNUMBER(K799),ISNUMBER(Q799)),IF(K799&lt;=Q799,"Valeur ≤ seuil","Valeur &gt; seuil"),"")</x:f>
      </x:c>
      <x:c r="S799" s="15"/>
      <x:c r="T799" s="7" t="str">
        <x:f>IF(AND(ISNUMBER(K799),ISNUMBER(S799)),IF(K799&lt;=S799,"Valeur ≤ seuil","Valeur &gt; seuil"),"")</x:f>
      </x:c>
      <x:c r="U799" s="7"/>
      <x:c r="V799" s="7" t="str"/>
      <x:c r="W799" s="14" t="str"/>
      <x:c r="X799" s="7" t="str"/>
      <x:c r="Y799" s="13" t="d">
        <x:v>2026-10-25T12:00:00.000Z</x:v>
      </x:c>
      <x:c r="Z799" s="14" t="str">
        <x:v>https://magnetautodoor.com/magnet/</x:v>
      </x:c>
      <x:c r="AA799" s="14" t="str">
        <x:v>http://127.0.0.1:8788/reference-56d5a17313cfa5.html</x:v>
      </x:c>
      <x:c r="AB799" s="14" t="str">
        <x:v>http://127.0.0.1:8788/portes-ca-pmb-e-1300.html</x:v>
      </x:c>
      <x:c r="AC799" s="7" t="str">
        <x:v>Obtenir la version, la configuration, les modes, les mesures et les informations réglementaires.</x:v>
      </x:c>
      <x:c r="AD799" s="7"/>
      <x:c r="AE799" s="7" t="str"/>
    </x:row>
    <x:row r="800" ht="54" customHeight="1">
      <x:c r="A800" s="7" t="str">
        <x:v>CA-PMB-E-1600</x:v>
      </x:c>
      <x:c r="B800" s="7" t="str">
        <x:v>MEDVA</x:v>
      </x:c>
      <x:c r="C800" s="7" t="str">
        <x:v>CONTROL ACCESS</x:v>
      </x:c>
      <x:c r="D800" s="7" t="str">
        <x:v>PMB Essentiel 1600</x:v>
      </x:c>
      <x:c r="E800" s="7" t="str">
        <x:v>Nature à préciser</x:v>
      </x:c>
      <x:c r="F800" s="7" t="str">
        <x:v>Périmètre à confirmer</x:v>
      </x:c>
      <x:c r="G800" s="7" t="str">
        <x:v>À vérifier</x:v>
      </x:c>
      <x:c r="H800" s="7" t="str"/>
      <x:c r="I800" s="7" t="str">
        <x:v>Mode, configuration et preuves énergétiques complètes non établis pour cette référence.</x:v>
      </x:c>
      <x:c r="J800" s="7" t="str"/>
      <x:c r="K800" s="15"/>
      <x:c r="L800" s="15" t="str"/>
      <x:c r="M800" s="15"/>
      <x:c r="N800" s="15"/>
      <x:c r="O800" s="15"/>
      <x:c r="P800" s="7" t="str"/>
      <x:c r="Q800" s="15"/>
      <x:c r="R800" s="7" t="str">
        <x:f>IF(AND(ISNUMBER(K800),ISNUMBER(Q800)),IF(K800&lt;=Q800,"Valeur ≤ seuil","Valeur &gt; seuil"),"")</x:f>
      </x:c>
      <x:c r="S800" s="15"/>
      <x:c r="T800" s="7" t="str">
        <x:f>IF(AND(ISNUMBER(K800),ISNUMBER(S800)),IF(K800&lt;=S800,"Valeur ≤ seuil","Valeur &gt; seuil"),"")</x:f>
      </x:c>
      <x:c r="U800" s="7"/>
      <x:c r="V800" s="7" t="str"/>
      <x:c r="W800" s="14" t="str"/>
      <x:c r="X800" s="7" t="str"/>
      <x:c r="Y800" s="13" t="d">
        <x:v>2026-10-25T12:00:00.000Z</x:v>
      </x:c>
      <x:c r="Z800" s="14" t="str">
        <x:v>https://magnetautodoor.com/magnet/</x:v>
      </x:c>
      <x:c r="AA800" s="14" t="str">
        <x:v>http://127.0.0.1:8788/reference-4e8201c0059042.html</x:v>
      </x:c>
      <x:c r="AB800" s="14" t="str">
        <x:v>http://127.0.0.1:8788/portes-ca-pmb-e-1600.html</x:v>
      </x:c>
      <x:c r="AC800" s="7" t="str">
        <x:v>Obtenir la version, la configuration, les modes, les mesures et les informations réglementaires.</x:v>
      </x:c>
      <x:c r="AD800" s="7"/>
      <x:c r="AE800" s="7" t="str"/>
    </x:row>
    <x:row r="801" ht="54" customHeight="1">
      <x:c r="A801" s="7" t="str">
        <x:v>CA-PMB-C-800</x:v>
      </x:c>
      <x:c r="B801" s="7" t="str">
        <x:v>MEDVA</x:v>
      </x:c>
      <x:c r="C801" s="7" t="str">
        <x:v>CONTROL ACCESS</x:v>
      </x:c>
      <x:c r="D801" s="7" t="str">
        <x:v>PMB Confort 800</x:v>
      </x:c>
      <x:c r="E801" s="7" t="str">
        <x:v>Nature à préciser</x:v>
      </x:c>
      <x:c r="F801" s="7" t="str">
        <x:v>Périmètre à confirmer</x:v>
      </x:c>
      <x:c r="G801" s="7" t="str">
        <x:v>À vérifier</x:v>
      </x:c>
      <x:c r="H801" s="7" t="str"/>
      <x:c r="I801" s="7" t="str">
        <x:v>Mode, configuration et preuves énergétiques complètes non établis pour cette référence.</x:v>
      </x:c>
      <x:c r="J801" s="7" t="str"/>
      <x:c r="K801" s="15"/>
      <x:c r="L801" s="15" t="str"/>
      <x:c r="M801" s="15"/>
      <x:c r="N801" s="15"/>
      <x:c r="O801" s="15"/>
      <x:c r="P801" s="7" t="str"/>
      <x:c r="Q801" s="15"/>
      <x:c r="R801" s="7" t="str">
        <x:f>IF(AND(ISNUMBER(K801),ISNUMBER(Q801)),IF(K801&lt;=Q801,"Valeur ≤ seuil","Valeur &gt; seuil"),"")</x:f>
      </x:c>
      <x:c r="S801" s="15"/>
      <x:c r="T801" s="7" t="str">
        <x:f>IF(AND(ISNUMBER(K801),ISNUMBER(S801)),IF(K801&lt;=S801,"Valeur ≤ seuil","Valeur &gt; seuil"),"")</x:f>
      </x:c>
      <x:c r="U801" s="7"/>
      <x:c r="V801" s="7" t="str"/>
      <x:c r="W801" s="14" t="str"/>
      <x:c r="X801" s="7" t="str"/>
      <x:c r="Y801" s="13" t="d">
        <x:v>2026-10-25T12:00:00.000Z</x:v>
      </x:c>
      <x:c r="Z801" s="14" t="str">
        <x:v>https://magnetautodoor.com/magnet/</x:v>
      </x:c>
      <x:c r="AA801" s="14" t="str">
        <x:v>http://127.0.0.1:8788/reference-d3a769e5d6516e.html</x:v>
      </x:c>
      <x:c r="AB801" s="14" t="str">
        <x:v>http://127.0.0.1:8788/portes-ca-pmb-c-800.html</x:v>
      </x:c>
      <x:c r="AC801" s="7" t="str">
        <x:v>Obtenir la version, la configuration, les modes, les mesures et les informations réglementaires.</x:v>
      </x:c>
      <x:c r="AD801" s="7"/>
      <x:c r="AE801" s="7" t="str"/>
    </x:row>
    <x:row r="802" ht="54" customHeight="1">
      <x:c r="A802" s="7" t="str">
        <x:v>CA-PMB-C-1000</x:v>
      </x:c>
      <x:c r="B802" s="7" t="str">
        <x:v>MEDVA</x:v>
      </x:c>
      <x:c r="C802" s="7" t="str">
        <x:v>CONTROL ACCESS</x:v>
      </x:c>
      <x:c r="D802" s="7" t="str">
        <x:v>PMB Confort 1000</x:v>
      </x:c>
      <x:c r="E802" s="7" t="str">
        <x:v>Nature à préciser</x:v>
      </x:c>
      <x:c r="F802" s="7" t="str">
        <x:v>Périmètre à confirmer</x:v>
      </x:c>
      <x:c r="G802" s="7" t="str">
        <x:v>À vérifier</x:v>
      </x:c>
      <x:c r="H802" s="7" t="str"/>
      <x:c r="I802" s="7" t="str">
        <x:v>Mode, configuration et preuves énergétiques complètes non établis pour cette référence.</x:v>
      </x:c>
      <x:c r="J802" s="7" t="str"/>
      <x:c r="K802" s="15"/>
      <x:c r="L802" s="15" t="str"/>
      <x:c r="M802" s="15"/>
      <x:c r="N802" s="15"/>
      <x:c r="O802" s="15"/>
      <x:c r="P802" s="7" t="str"/>
      <x:c r="Q802" s="15"/>
      <x:c r="R802" s="7" t="str">
        <x:f>IF(AND(ISNUMBER(K802),ISNUMBER(Q802)),IF(K802&lt;=Q802,"Valeur ≤ seuil","Valeur &gt; seuil"),"")</x:f>
      </x:c>
      <x:c r="S802" s="15"/>
      <x:c r="T802" s="7" t="str">
        <x:f>IF(AND(ISNUMBER(K802),ISNUMBER(S802)),IF(K802&lt;=S802,"Valeur ≤ seuil","Valeur &gt; seuil"),"")</x:f>
      </x:c>
      <x:c r="U802" s="7"/>
      <x:c r="V802" s="7" t="str"/>
      <x:c r="W802" s="14" t="str"/>
      <x:c r="X802" s="7" t="str"/>
      <x:c r="Y802" s="13" t="d">
        <x:v>2026-10-25T12:00:00.000Z</x:v>
      </x:c>
      <x:c r="Z802" s="14" t="str">
        <x:v>https://magnetautodoor.com/magnet/</x:v>
      </x:c>
      <x:c r="AA802" s="14" t="str">
        <x:v>http://127.0.0.1:8788/reference-32075a8e20ccf6.html</x:v>
      </x:c>
      <x:c r="AB802" s="14" t="str">
        <x:v>http://127.0.0.1:8788/portes-ca-pmb-c-1000.html</x:v>
      </x:c>
      <x:c r="AC802" s="7" t="str">
        <x:v>Obtenir la version, la configuration, les modes, les mesures et les informations réglementaires.</x:v>
      </x:c>
      <x:c r="AD802" s="7"/>
      <x:c r="AE802" s="7" t="str"/>
    </x:row>
    <x:row r="803" ht="54" customHeight="1">
      <x:c r="A803" s="7" t="str">
        <x:v>CA-PMB-C-1300</x:v>
      </x:c>
      <x:c r="B803" s="7" t="str">
        <x:v>MEDVA</x:v>
      </x:c>
      <x:c r="C803" s="7" t="str">
        <x:v>CONTROL ACCESS</x:v>
      </x:c>
      <x:c r="D803" s="7" t="str">
        <x:v>PMB Confort 1300</x:v>
      </x:c>
      <x:c r="E803" s="7" t="str">
        <x:v>Nature à préciser</x:v>
      </x:c>
      <x:c r="F803" s="7" t="str">
        <x:v>Périmètre à confirmer</x:v>
      </x:c>
      <x:c r="G803" s="7" t="str">
        <x:v>À vérifier</x:v>
      </x:c>
      <x:c r="H803" s="7" t="str"/>
      <x:c r="I803" s="7" t="str">
        <x:v>Mode, configuration et preuves énergétiques complètes non établis pour cette référence.</x:v>
      </x:c>
      <x:c r="J803" s="7" t="str"/>
      <x:c r="K803" s="15"/>
      <x:c r="L803" s="15" t="str"/>
      <x:c r="M803" s="15"/>
      <x:c r="N803" s="15"/>
      <x:c r="O803" s="15"/>
      <x:c r="P803" s="7" t="str"/>
      <x:c r="Q803" s="15"/>
      <x:c r="R803" s="7" t="str">
        <x:f>IF(AND(ISNUMBER(K803),ISNUMBER(Q803)),IF(K803&lt;=Q803,"Valeur ≤ seuil","Valeur &gt; seuil"),"")</x:f>
      </x:c>
      <x:c r="S803" s="15"/>
      <x:c r="T803" s="7" t="str">
        <x:f>IF(AND(ISNUMBER(K803),ISNUMBER(S803)),IF(K803&lt;=S803,"Valeur ≤ seuil","Valeur &gt; seuil"),"")</x:f>
      </x:c>
      <x:c r="U803" s="7"/>
      <x:c r="V803" s="7" t="str"/>
      <x:c r="W803" s="14" t="str"/>
      <x:c r="X803" s="7" t="str"/>
      <x:c r="Y803" s="13" t="d">
        <x:v>2026-10-25T12:00:00.000Z</x:v>
      </x:c>
      <x:c r="Z803" s="14" t="str">
        <x:v>https://magnetautodoor.com/magnet/</x:v>
      </x:c>
      <x:c r="AA803" s="14" t="str">
        <x:v>http://127.0.0.1:8788/reference-58b381ff9e5412.html</x:v>
      </x:c>
      <x:c r="AB803" s="14" t="str">
        <x:v>http://127.0.0.1:8788/portes-ca-pmb-c-1300.html</x:v>
      </x:c>
      <x:c r="AC803" s="7" t="str">
        <x:v>Obtenir la version, la configuration, les modes, les mesures et les informations réglementaires.</x:v>
      </x:c>
      <x:c r="AD803" s="7"/>
      <x:c r="AE803" s="7" t="str"/>
    </x:row>
    <x:row r="804" ht="54" customHeight="1">
      <x:c r="A804" s="7" t="str">
        <x:v>CA-PMB-C-1600</x:v>
      </x:c>
      <x:c r="B804" s="7" t="str">
        <x:v>MEDVA</x:v>
      </x:c>
      <x:c r="C804" s="7" t="str">
        <x:v>CONTROL ACCESS</x:v>
      </x:c>
      <x:c r="D804" s="7" t="str">
        <x:v>PMB Confort 1600</x:v>
      </x:c>
      <x:c r="E804" s="7" t="str">
        <x:v>Nature à préciser</x:v>
      </x:c>
      <x:c r="F804" s="7" t="str">
        <x:v>Périmètre à confirmer</x:v>
      </x:c>
      <x:c r="G804" s="7" t="str">
        <x:v>À vérifier</x:v>
      </x:c>
      <x:c r="H804" s="7" t="str"/>
      <x:c r="I804" s="7" t="str">
        <x:v>Mode, configuration et preuves énergétiques complètes non établis pour cette référence.</x:v>
      </x:c>
      <x:c r="J804" s="7" t="str"/>
      <x:c r="K804" s="15"/>
      <x:c r="L804" s="15" t="str"/>
      <x:c r="M804" s="15"/>
      <x:c r="N804" s="15"/>
      <x:c r="O804" s="15"/>
      <x:c r="P804" s="7" t="str"/>
      <x:c r="Q804" s="15"/>
      <x:c r="R804" s="7" t="str">
        <x:f>IF(AND(ISNUMBER(K804),ISNUMBER(Q804)),IF(K804&lt;=Q804,"Valeur ≤ seuil","Valeur &gt; seuil"),"")</x:f>
      </x:c>
      <x:c r="S804" s="15"/>
      <x:c r="T804" s="7" t="str">
        <x:f>IF(AND(ISNUMBER(K804),ISNUMBER(S804)),IF(K804&lt;=S804,"Valeur ≤ seuil","Valeur &gt; seuil"),"")</x:f>
      </x:c>
      <x:c r="U804" s="7"/>
      <x:c r="V804" s="7" t="str"/>
      <x:c r="W804" s="14" t="str"/>
      <x:c r="X804" s="7" t="str"/>
      <x:c r="Y804" s="13" t="d">
        <x:v>2026-10-25T12:00:00.000Z</x:v>
      </x:c>
      <x:c r="Z804" s="14" t="str">
        <x:v>https://magnetautodoor.com/magnet/</x:v>
      </x:c>
      <x:c r="AA804" s="14" t="str">
        <x:v>http://127.0.0.1:8788/reference-dd0bcc12418cec.html</x:v>
      </x:c>
      <x:c r="AB804" s="14" t="str">
        <x:v>http://127.0.0.1:8788/portes-ca-pmb-c-1600.html</x:v>
      </x:c>
      <x:c r="AC804" s="7" t="str">
        <x:v>Obtenir la version, la configuration, les modes, les mesures et les informations réglementaires.</x:v>
      </x:c>
      <x:c r="AD804" s="7"/>
      <x:c r="AE804" s="7" t="str"/>
    </x:row>
    <x:row r="805" ht="54" customHeight="1">
      <x:c r="A805" s="7" t="str">
        <x:v>CA-PMB-009</x:v>
      </x:c>
      <x:c r="B805" s="7" t="str">
        <x:v>MEDVA</x:v>
      </x:c>
      <x:c r="C805" s="7" t="str">
        <x:v>CONTROL ACCESS</x:v>
      </x:c>
      <x:c r="D805" s="7" t="str">
        <x:v>Fixation avec poutre 800</x:v>
      </x:c>
      <x:c r="E805" s="7" t="str">
        <x:v>Nature à préciser</x:v>
      </x:c>
      <x:c r="F805" s="7" t="str">
        <x:v>Périmètre à confirmer</x:v>
      </x:c>
      <x:c r="G805" s="7" t="str">
        <x:v>À vérifier</x:v>
      </x:c>
      <x:c r="H805" s="7" t="str"/>
      <x:c r="I805" s="7" t="str">
        <x:v>Mode, configuration et preuves énergétiques complètes non établis pour cette référence.</x:v>
      </x:c>
      <x:c r="J805" s="7" t="str"/>
      <x:c r="K805" s="15"/>
      <x:c r="L805" s="15" t="str"/>
      <x:c r="M805" s="15"/>
      <x:c r="N805" s="15"/>
      <x:c r="O805" s="15"/>
      <x:c r="P805" s="7" t="str"/>
      <x:c r="Q805" s="15"/>
      <x:c r="R805" s="7" t="str">
        <x:f>IF(AND(ISNUMBER(K805),ISNUMBER(Q805)),IF(K805&lt;=Q805,"Valeur ≤ seuil","Valeur &gt; seuil"),"")</x:f>
      </x:c>
      <x:c r="S805" s="15"/>
      <x:c r="T805" s="7" t="str">
        <x:f>IF(AND(ISNUMBER(K805),ISNUMBER(S805)),IF(K805&lt;=S805,"Valeur ≤ seuil","Valeur &gt; seuil"),"")</x:f>
      </x:c>
      <x:c r="U805" s="7"/>
      <x:c r="V805" s="7" t="str"/>
      <x:c r="W805" s="14" t="str"/>
      <x:c r="X805" s="7" t="str"/>
      <x:c r="Y805" s="13" t="d">
        <x:v>2026-10-25T12:00:00.000Z</x:v>
      </x:c>
      <x:c r="Z805" s="14" t="str">
        <x:v>https://magnetautodoor.com/magnet/</x:v>
      </x:c>
      <x:c r="AA805" s="14" t="str">
        <x:v>http://127.0.0.1:8788/reference-d1360255aaf718.html</x:v>
      </x:c>
      <x:c r="AB805" s="14" t="str">
        <x:v>http://127.0.0.1:8788/portes-ca-pmb-009.html</x:v>
      </x:c>
      <x:c r="AC805" s="7" t="str">
        <x:v>Obtenir la version, la configuration, les modes, les mesures et les informations réglementaires.</x:v>
      </x:c>
      <x:c r="AD805" s="7"/>
      <x:c r="AE805" s="7" t="str"/>
    </x:row>
    <x:row r="806" ht="54" customHeight="1">
      <x:c r="A806" s="7" t="str">
        <x:v>CA-PMB-010</x:v>
      </x:c>
      <x:c r="B806" s="7" t="str">
        <x:v>MEDVA</x:v>
      </x:c>
      <x:c r="C806" s="7" t="str">
        <x:v>CONTROL ACCESS</x:v>
      </x:c>
      <x:c r="D806" s="7" t="str">
        <x:v>Fixation avec poutre 1000</x:v>
      </x:c>
      <x:c r="E806" s="7" t="str">
        <x:v>Nature à préciser</x:v>
      </x:c>
      <x:c r="F806" s="7" t="str">
        <x:v>Périmètre à confirmer</x:v>
      </x:c>
      <x:c r="G806" s="7" t="str">
        <x:v>À vérifier</x:v>
      </x:c>
      <x:c r="H806" s="7" t="str"/>
      <x:c r="I806" s="7" t="str">
        <x:v>Mode, configuration et preuves énergétiques complètes non établis pour cette référence.</x:v>
      </x:c>
      <x:c r="J806" s="7" t="str"/>
      <x:c r="K806" s="15"/>
      <x:c r="L806" s="15" t="str"/>
      <x:c r="M806" s="15"/>
      <x:c r="N806" s="15"/>
      <x:c r="O806" s="15"/>
      <x:c r="P806" s="7" t="str"/>
      <x:c r="Q806" s="15"/>
      <x:c r="R806" s="7" t="str">
        <x:f>IF(AND(ISNUMBER(K806),ISNUMBER(Q806)),IF(K806&lt;=Q806,"Valeur ≤ seuil","Valeur &gt; seuil"),"")</x:f>
      </x:c>
      <x:c r="S806" s="15"/>
      <x:c r="T806" s="7" t="str">
        <x:f>IF(AND(ISNUMBER(K806),ISNUMBER(S806)),IF(K806&lt;=S806,"Valeur ≤ seuil","Valeur &gt; seuil"),"")</x:f>
      </x:c>
      <x:c r="U806" s="7"/>
      <x:c r="V806" s="7" t="str"/>
      <x:c r="W806" s="14" t="str"/>
      <x:c r="X806" s="7" t="str"/>
      <x:c r="Y806" s="13" t="d">
        <x:v>2026-10-25T12:00:00.000Z</x:v>
      </x:c>
      <x:c r="Z806" s="14" t="str">
        <x:v>https://magnetautodoor.com/magnet/</x:v>
      </x:c>
      <x:c r="AA806" s="14" t="str">
        <x:v>http://127.0.0.1:8788/reference-d6f724b4e97f05.html</x:v>
      </x:c>
      <x:c r="AB806" s="14" t="str">
        <x:v>http://127.0.0.1:8788/portes-ca-pmb-010.html</x:v>
      </x:c>
      <x:c r="AC806" s="7" t="str">
        <x:v>Obtenir la version, la configuration, les modes, les mesures et les informations réglementaires.</x:v>
      </x:c>
      <x:c r="AD806" s="7"/>
      <x:c r="AE806" s="7" t="str"/>
    </x:row>
    <x:row r="807" ht="54" customHeight="1">
      <x:c r="A807" s="7" t="str">
        <x:v>CA-PMB-011</x:v>
      </x:c>
      <x:c r="B807" s="7" t="str">
        <x:v>MEDVA</x:v>
      </x:c>
      <x:c r="C807" s="7" t="str">
        <x:v>CONTROL ACCESS</x:v>
      </x:c>
      <x:c r="D807" s="7" t="str">
        <x:v>Fixation avec poutre 1300</x:v>
      </x:c>
      <x:c r="E807" s="7" t="str">
        <x:v>Nature à préciser</x:v>
      </x:c>
      <x:c r="F807" s="7" t="str">
        <x:v>Périmètre à confirmer</x:v>
      </x:c>
      <x:c r="G807" s="7" t="str">
        <x:v>À vérifier</x:v>
      </x:c>
      <x:c r="H807" s="7" t="str"/>
      <x:c r="I807" s="7" t="str">
        <x:v>Mode, configuration et preuves énergétiques complètes non établis pour cette référence.</x:v>
      </x:c>
      <x:c r="J807" s="7" t="str"/>
      <x:c r="K807" s="15"/>
      <x:c r="L807" s="15" t="str"/>
      <x:c r="M807" s="15"/>
      <x:c r="N807" s="15"/>
      <x:c r="O807" s="15"/>
      <x:c r="P807" s="7" t="str"/>
      <x:c r="Q807" s="15"/>
      <x:c r="R807" s="7" t="str">
        <x:f>IF(AND(ISNUMBER(K807),ISNUMBER(Q807)),IF(K807&lt;=Q807,"Valeur ≤ seuil","Valeur &gt; seuil"),"")</x:f>
      </x:c>
      <x:c r="S807" s="15"/>
      <x:c r="T807" s="7" t="str">
        <x:f>IF(AND(ISNUMBER(K807),ISNUMBER(S807)),IF(K807&lt;=S807,"Valeur ≤ seuil","Valeur &gt; seuil"),"")</x:f>
      </x:c>
      <x:c r="U807" s="7"/>
      <x:c r="V807" s="7" t="str"/>
      <x:c r="W807" s="14" t="str"/>
      <x:c r="X807" s="7" t="str"/>
      <x:c r="Y807" s="13" t="d">
        <x:v>2026-10-25T12:00:00.000Z</x:v>
      </x:c>
      <x:c r="Z807" s="14" t="str">
        <x:v>https://magnetautodoor.com/magnet/</x:v>
      </x:c>
      <x:c r="AA807" s="14" t="str">
        <x:v>http://127.0.0.1:8788/reference-1208341dd3174e.html</x:v>
      </x:c>
      <x:c r="AB807" s="14" t="str">
        <x:v>http://127.0.0.1:8788/portes-ca-pmb-011.html</x:v>
      </x:c>
      <x:c r="AC807" s="7" t="str">
        <x:v>Obtenir la version, la configuration, les modes, les mesures et les informations réglementaires.</x:v>
      </x:c>
      <x:c r="AD807" s="7"/>
      <x:c r="AE807" s="7" t="str"/>
    </x:row>
    <x:row r="808" ht="54" customHeight="1">
      <x:c r="A808" s="7" t="str">
        <x:v>CA-PMB-012</x:v>
      </x:c>
      <x:c r="B808" s="7" t="str">
        <x:v>MEDVA</x:v>
      </x:c>
      <x:c r="C808" s="7" t="str">
        <x:v>CONTROL ACCESS</x:v>
      </x:c>
      <x:c r="D808" s="7" t="str">
        <x:v>Fixation avec poutre 1600</x:v>
      </x:c>
      <x:c r="E808" s="7" t="str">
        <x:v>Nature à préciser</x:v>
      </x:c>
      <x:c r="F808" s="7" t="str">
        <x:v>Périmètre à confirmer</x:v>
      </x:c>
      <x:c r="G808" s="7" t="str">
        <x:v>À vérifier</x:v>
      </x:c>
      <x:c r="H808" s="7" t="str"/>
      <x:c r="I808" s="7" t="str">
        <x:v>Mode, configuration et preuves énergétiques complètes non établis pour cette référence.</x:v>
      </x:c>
      <x:c r="J808" s="7" t="str"/>
      <x:c r="K808" s="15"/>
      <x:c r="L808" s="15" t="str"/>
      <x:c r="M808" s="15"/>
      <x:c r="N808" s="15"/>
      <x:c r="O808" s="15"/>
      <x:c r="P808" s="7" t="str"/>
      <x:c r="Q808" s="15"/>
      <x:c r="R808" s="7" t="str">
        <x:f>IF(AND(ISNUMBER(K808),ISNUMBER(Q808)),IF(K808&lt;=Q808,"Valeur ≤ seuil","Valeur &gt; seuil"),"")</x:f>
      </x:c>
      <x:c r="S808" s="15"/>
      <x:c r="T808" s="7" t="str">
        <x:f>IF(AND(ISNUMBER(K808),ISNUMBER(S808)),IF(K808&lt;=S808,"Valeur ≤ seuil","Valeur &gt; seuil"),"")</x:f>
      </x:c>
      <x:c r="U808" s="7"/>
      <x:c r="V808" s="7" t="str"/>
      <x:c r="W808" s="14" t="str"/>
      <x:c r="X808" s="7" t="str"/>
      <x:c r="Y808" s="13" t="d">
        <x:v>2026-10-25T12:00:00.000Z</x:v>
      </x:c>
      <x:c r="Z808" s="14" t="str">
        <x:v>https://magnetautodoor.com/magnet/</x:v>
      </x:c>
      <x:c r="AA808" s="14" t="str">
        <x:v>http://127.0.0.1:8788/reference-cfcff93076d63a.html</x:v>
      </x:c>
      <x:c r="AB808" s="14" t="str">
        <x:v>http://127.0.0.1:8788/portes-ca-pmb-012.html</x:v>
      </x:c>
      <x:c r="AC808" s="7" t="str">
        <x:v>Obtenir la version, la configuration, les modes, les mesures et les informations réglementaires.</x:v>
      </x:c>
      <x:c r="AD808" s="7"/>
      <x:c r="AE808" s="7" t="str"/>
    </x:row>
    <x:row r="809" ht="54" customHeight="1">
      <x:c r="A809" s="7" t="str">
        <x:v>CA-PMB-013</x:v>
      </x:c>
      <x:c r="B809" s="7" t="str">
        <x:v>MEDVA</x:v>
      </x:c>
      <x:c r="C809" s="7" t="str">
        <x:v>CONTROL ACCESS</x:v>
      </x:c>
      <x:c r="D809" s="7" t="str">
        <x:v>Profilé poutre 800</x:v>
      </x:c>
      <x:c r="E809" s="7" t="str">
        <x:v>Nature à préciser</x:v>
      </x:c>
      <x:c r="F809" s="7" t="str">
        <x:v>Périmètre à confirmer</x:v>
      </x:c>
      <x:c r="G809" s="7" t="str">
        <x:v>À vérifier</x:v>
      </x:c>
      <x:c r="H809" s="7" t="str"/>
      <x:c r="I809" s="7" t="str">
        <x:v>Mode, configuration et preuves énergétiques complètes non établis pour cette référence.</x:v>
      </x:c>
      <x:c r="J809" s="7" t="str"/>
      <x:c r="K809" s="15"/>
      <x:c r="L809" s="15" t="str"/>
      <x:c r="M809" s="15"/>
      <x:c r="N809" s="15"/>
      <x:c r="O809" s="15"/>
      <x:c r="P809" s="7" t="str"/>
      <x:c r="Q809" s="15"/>
      <x:c r="R809" s="7" t="str">
        <x:f>IF(AND(ISNUMBER(K809),ISNUMBER(Q809)),IF(K809&lt;=Q809,"Valeur ≤ seuil","Valeur &gt; seuil"),"")</x:f>
      </x:c>
      <x:c r="S809" s="15"/>
      <x:c r="T809" s="7" t="str">
        <x:f>IF(AND(ISNUMBER(K809),ISNUMBER(S809)),IF(K809&lt;=S809,"Valeur ≤ seuil","Valeur &gt; seuil"),"")</x:f>
      </x:c>
      <x:c r="U809" s="7"/>
      <x:c r="V809" s="7" t="str"/>
      <x:c r="W809" s="14" t="str"/>
      <x:c r="X809" s="7" t="str"/>
      <x:c r="Y809" s="13" t="d">
        <x:v>2026-10-25T12:00:00.000Z</x:v>
      </x:c>
      <x:c r="Z809" s="14" t="str">
        <x:v>https://magnetautodoor.com/magnet/</x:v>
      </x:c>
      <x:c r="AA809" s="14" t="str">
        <x:v>http://127.0.0.1:8788/reference-31fe840b4d2afc.html</x:v>
      </x:c>
      <x:c r="AB809" s="14" t="str">
        <x:v>http://127.0.0.1:8788/portes-ca-pmb-013.html</x:v>
      </x:c>
      <x:c r="AC809" s="7" t="str">
        <x:v>Obtenir la version, la configuration, les modes, les mesures et les informations réglementaires.</x:v>
      </x:c>
      <x:c r="AD809" s="7"/>
      <x:c r="AE809" s="7" t="str"/>
    </x:row>
    <x:row r="810" ht="54" customHeight="1">
      <x:c r="A810" s="7" t="str">
        <x:v>CA-PMB-014</x:v>
      </x:c>
      <x:c r="B810" s="7" t="str">
        <x:v>MEDVA</x:v>
      </x:c>
      <x:c r="C810" s="7" t="str">
        <x:v>CONTROL ACCESS</x:v>
      </x:c>
      <x:c r="D810" s="7" t="str">
        <x:v>Profilé poutre 1000</x:v>
      </x:c>
      <x:c r="E810" s="7" t="str">
        <x:v>Nature à préciser</x:v>
      </x:c>
      <x:c r="F810" s="7" t="str">
        <x:v>Périmètre à confirmer</x:v>
      </x:c>
      <x:c r="G810" s="7" t="str">
        <x:v>À vérifier</x:v>
      </x:c>
      <x:c r="H810" s="7" t="str"/>
      <x:c r="I810" s="7" t="str">
        <x:v>Mode, configuration et preuves énergétiques complètes non établis pour cette référence.</x:v>
      </x:c>
      <x:c r="J810" s="7" t="str"/>
      <x:c r="K810" s="15"/>
      <x:c r="L810" s="15" t="str"/>
      <x:c r="M810" s="15"/>
      <x:c r="N810" s="15"/>
      <x:c r="O810" s="15"/>
      <x:c r="P810" s="7" t="str"/>
      <x:c r="Q810" s="15"/>
      <x:c r="R810" s="7" t="str">
        <x:f>IF(AND(ISNUMBER(K810),ISNUMBER(Q810)),IF(K810&lt;=Q810,"Valeur ≤ seuil","Valeur &gt; seuil"),"")</x:f>
      </x:c>
      <x:c r="S810" s="15"/>
      <x:c r="T810" s="7" t="str">
        <x:f>IF(AND(ISNUMBER(K810),ISNUMBER(S810)),IF(K810&lt;=S810,"Valeur ≤ seuil","Valeur &gt; seuil"),"")</x:f>
      </x:c>
      <x:c r="U810" s="7"/>
      <x:c r="V810" s="7" t="str"/>
      <x:c r="W810" s="14" t="str"/>
      <x:c r="X810" s="7" t="str"/>
      <x:c r="Y810" s="13" t="d">
        <x:v>2026-10-25T12:00:00.000Z</x:v>
      </x:c>
      <x:c r="Z810" s="14" t="str">
        <x:v>https://magnetautodoor.com/magnet/</x:v>
      </x:c>
      <x:c r="AA810" s="14" t="str">
        <x:v>http://127.0.0.1:8788/reference-0ed95560661b40.html</x:v>
      </x:c>
      <x:c r="AB810" s="14" t="str">
        <x:v>http://127.0.0.1:8788/portes-ca-pmb-014.html</x:v>
      </x:c>
      <x:c r="AC810" s="7" t="str">
        <x:v>Obtenir la version, la configuration, les modes, les mesures et les informations réglementaires.</x:v>
      </x:c>
      <x:c r="AD810" s="7"/>
      <x:c r="AE810" s="7" t="str"/>
    </x:row>
    <x:row r="811" ht="54" customHeight="1">
      <x:c r="A811" s="7" t="str">
        <x:v>CA-PMB-015</x:v>
      </x:c>
      <x:c r="B811" s="7" t="str">
        <x:v>MEDVA</x:v>
      </x:c>
      <x:c r="C811" s="7" t="str">
        <x:v>CONTROL ACCESS</x:v>
      </x:c>
      <x:c r="D811" s="7" t="str">
        <x:v>Profilé poutre 1300</x:v>
      </x:c>
      <x:c r="E811" s="7" t="str">
        <x:v>Nature à préciser</x:v>
      </x:c>
      <x:c r="F811" s="7" t="str">
        <x:v>Périmètre à confirmer</x:v>
      </x:c>
      <x:c r="G811" s="7" t="str">
        <x:v>À vérifier</x:v>
      </x:c>
      <x:c r="H811" s="7" t="str"/>
      <x:c r="I811" s="7" t="str">
        <x:v>Mode, configuration et preuves énergétiques complètes non établis pour cette référence.</x:v>
      </x:c>
      <x:c r="J811" s="7" t="str"/>
      <x:c r="K811" s="15"/>
      <x:c r="L811" s="15" t="str"/>
      <x:c r="M811" s="15"/>
      <x:c r="N811" s="15"/>
      <x:c r="O811" s="15"/>
      <x:c r="P811" s="7" t="str"/>
      <x:c r="Q811" s="15"/>
      <x:c r="R811" s="7" t="str">
        <x:f>IF(AND(ISNUMBER(K811),ISNUMBER(Q811)),IF(K811&lt;=Q811,"Valeur ≤ seuil","Valeur &gt; seuil"),"")</x:f>
      </x:c>
      <x:c r="S811" s="15"/>
      <x:c r="T811" s="7" t="str">
        <x:f>IF(AND(ISNUMBER(K811),ISNUMBER(S811)),IF(K811&lt;=S811,"Valeur ≤ seuil","Valeur &gt; seuil"),"")</x:f>
      </x:c>
      <x:c r="U811" s="7"/>
      <x:c r="V811" s="7" t="str"/>
      <x:c r="W811" s="14" t="str"/>
      <x:c r="X811" s="7" t="str"/>
      <x:c r="Y811" s="13" t="d">
        <x:v>2026-10-25T12:00:00.000Z</x:v>
      </x:c>
      <x:c r="Z811" s="14" t="str">
        <x:v>https://magnetautodoor.com/magnet/</x:v>
      </x:c>
      <x:c r="AA811" s="14" t="str">
        <x:v>http://127.0.0.1:8788/reference-e89efb29bc771f.html</x:v>
      </x:c>
      <x:c r="AB811" s="14" t="str">
        <x:v>http://127.0.0.1:8788/portes-ca-pmb-015.html</x:v>
      </x:c>
      <x:c r="AC811" s="7" t="str">
        <x:v>Obtenir la version, la configuration, les modes, les mesures et les informations réglementaires.</x:v>
      </x:c>
      <x:c r="AD811" s="7"/>
      <x:c r="AE811" s="7" t="str"/>
    </x:row>
    <x:row r="812" ht="54" customHeight="1">
      <x:c r="A812" s="7" t="str">
        <x:v>CA-PMB-016</x:v>
      </x:c>
      <x:c r="B812" s="7" t="str">
        <x:v>MEDVA</x:v>
      </x:c>
      <x:c r="C812" s="7" t="str">
        <x:v>CONTROL ACCESS</x:v>
      </x:c>
      <x:c r="D812" s="7" t="str">
        <x:v>Profilé poutre 1600</x:v>
      </x:c>
      <x:c r="E812" s="7" t="str">
        <x:v>Nature à préciser</x:v>
      </x:c>
      <x:c r="F812" s="7" t="str">
        <x:v>Périmètre à confirmer</x:v>
      </x:c>
      <x:c r="G812" s="7" t="str">
        <x:v>À vérifier</x:v>
      </x:c>
      <x:c r="H812" s="7" t="str"/>
      <x:c r="I812" s="7" t="str">
        <x:v>Mode, configuration et preuves énergétiques complètes non établis pour cette référence.</x:v>
      </x:c>
      <x:c r="J812" s="7" t="str"/>
      <x:c r="K812" s="15"/>
      <x:c r="L812" s="15" t="str"/>
      <x:c r="M812" s="15"/>
      <x:c r="N812" s="15"/>
      <x:c r="O812" s="15"/>
      <x:c r="P812" s="7" t="str"/>
      <x:c r="Q812" s="15"/>
      <x:c r="R812" s="7" t="str">
        <x:f>IF(AND(ISNUMBER(K812),ISNUMBER(Q812)),IF(K812&lt;=Q812,"Valeur ≤ seuil","Valeur &gt; seuil"),"")</x:f>
      </x:c>
      <x:c r="S812" s="15"/>
      <x:c r="T812" s="7" t="str">
        <x:f>IF(AND(ISNUMBER(K812),ISNUMBER(S812)),IF(K812&lt;=S812,"Valeur ≤ seuil","Valeur &gt; seuil"),"")</x:f>
      </x:c>
      <x:c r="U812" s="7"/>
      <x:c r="V812" s="7" t="str"/>
      <x:c r="W812" s="14" t="str"/>
      <x:c r="X812" s="7" t="str"/>
      <x:c r="Y812" s="13" t="d">
        <x:v>2026-10-25T12:00:00.000Z</x:v>
      </x:c>
      <x:c r="Z812" s="14" t="str">
        <x:v>https://magnetautodoor.com/magnet/</x:v>
      </x:c>
      <x:c r="AA812" s="14" t="str">
        <x:v>http://127.0.0.1:8788/reference-62f6ec048c67f9.html</x:v>
      </x:c>
      <x:c r="AB812" s="14" t="str">
        <x:v>http://127.0.0.1:8788/portes-ca-pmb-016.html</x:v>
      </x:c>
      <x:c r="AC812" s="7" t="str">
        <x:v>Obtenir la version, la configuration, les modes, les mesures et les informations réglementaires.</x:v>
      </x:c>
      <x:c r="AD812" s="7"/>
      <x:c r="AE812" s="7" t="str"/>
    </x:row>
    <x:row r="813" ht="54" customHeight="1">
      <x:c r="A813" s="7" t="str">
        <x:v>CA-PMB-017</x:v>
      </x:c>
      <x:c r="B813" s="7" t="str">
        <x:v>MEDVA</x:v>
      </x:c>
      <x:c r="C813" s="7" t="str">
        <x:v>CONTROL ACCESS</x:v>
      </x:c>
      <x:c r="D813" s="7" t="str">
        <x:v>Cache-transformateur</x:v>
      </x:c>
      <x:c r="E813" s="7" t="str">
        <x:v>Alimentation ou convertisseur</x:v>
      </x:c>
      <x:c r="F813" s="7" t="str">
        <x:v>Composant à évaluer dans l’ensemble</x:v>
      </x:c>
      <x:c r="G813" s="7" t="str">
        <x:v>À vérifier</x:v>
      </x:c>
      <x:c r="H813" s="7" t="str"/>
      <x:c r="I813" s="7" t="str">
        <x:v>La fiche de ce composant ne documente pas les modes de la motorisation complète.</x:v>
      </x:c>
      <x:c r="J813" s="7" t="str"/>
      <x:c r="K813" s="15"/>
      <x:c r="L813" s="15" t="str"/>
      <x:c r="M813" s="15"/>
      <x:c r="N813" s="15"/>
      <x:c r="O813" s="15"/>
      <x:c r="P813" s="7" t="str"/>
      <x:c r="Q813" s="15"/>
      <x:c r="R813" s="7" t="str">
        <x:f>IF(AND(ISNUMBER(K813),ISNUMBER(Q813)),IF(K813&lt;=Q813,"Valeur ≤ seuil","Valeur &gt; seuil"),"")</x:f>
      </x:c>
      <x:c r="S813" s="15"/>
      <x:c r="T813" s="7" t="str">
        <x:f>IF(AND(ISNUMBER(K813),ISNUMBER(S813)),IF(K813&lt;=S813,"Valeur ≤ seuil","Valeur &gt; seuil"),"")</x:f>
      </x:c>
      <x:c r="U813" s="7"/>
      <x:c r="V813" s="7" t="str"/>
      <x:c r="W813" s="14" t="str"/>
      <x:c r="X813" s="7" t="str"/>
      <x:c r="Y813" s="13" t="d">
        <x:v>2026-10-25T12:00:00.000Z</x:v>
      </x:c>
      <x:c r="Z813" s="14" t="str">
        <x:v>https://magnetautodoor.com/magnet/</x:v>
      </x:c>
      <x:c r="AA813" s="14" t="str">
        <x:v>http://127.0.0.1:8788/reference-183921e8ce47ee.html</x:v>
      </x:c>
      <x:c r="AB813" s="14" t="str">
        <x:v>http://127.0.0.1:8788/portes-ca-pmb-017.html</x:v>
      </x:c>
      <x:c r="AC813" s="7" t="str">
        <x:v>Obtenir la version, la configuration, les modes, les mesures et les informations réglementaires.</x:v>
      </x:c>
      <x:c r="AD813" s="7"/>
      <x:c r="AE813" s="7" t="str"/>
    </x:row>
    <x:row r="814" ht="54" customHeight="1">
      <x:c r="A814" s="7" t="str">
        <x:v>CA-PMB-018</x:v>
      </x:c>
      <x:c r="B814" s="7" t="str">
        <x:v>MEDVA</x:v>
      </x:c>
      <x:c r="C814" s="7" t="str">
        <x:v>CONTROL ACCESS</x:v>
      </x:c>
      <x:c r="D814" s="7" t="str">
        <x:v>Fixation plafond 800</x:v>
      </x:c>
      <x:c r="E814" s="7" t="str">
        <x:v>Nature à préciser</x:v>
      </x:c>
      <x:c r="F814" s="7" t="str">
        <x:v>Périmètre à confirmer</x:v>
      </x:c>
      <x:c r="G814" s="7" t="str">
        <x:v>À vérifier</x:v>
      </x:c>
      <x:c r="H814" s="7" t="str"/>
      <x:c r="I814" s="7" t="str">
        <x:v>Mode, configuration et preuves énergétiques complètes non établis pour cette référence.</x:v>
      </x:c>
      <x:c r="J814" s="7" t="str"/>
      <x:c r="K814" s="15"/>
      <x:c r="L814" s="15" t="str"/>
      <x:c r="M814" s="15"/>
      <x:c r="N814" s="15"/>
      <x:c r="O814" s="15"/>
      <x:c r="P814" s="7" t="str"/>
      <x:c r="Q814" s="15"/>
      <x:c r="R814" s="7" t="str">
        <x:f>IF(AND(ISNUMBER(K814),ISNUMBER(Q814)),IF(K814&lt;=Q814,"Valeur ≤ seuil","Valeur &gt; seuil"),"")</x:f>
      </x:c>
      <x:c r="S814" s="15"/>
      <x:c r="T814" s="7" t="str">
        <x:f>IF(AND(ISNUMBER(K814),ISNUMBER(S814)),IF(K814&lt;=S814,"Valeur ≤ seuil","Valeur &gt; seuil"),"")</x:f>
      </x:c>
      <x:c r="U814" s="7"/>
      <x:c r="V814" s="7" t="str"/>
      <x:c r="W814" s="14" t="str"/>
      <x:c r="X814" s="7" t="str"/>
      <x:c r="Y814" s="13" t="d">
        <x:v>2026-10-25T12:00:00.000Z</x:v>
      </x:c>
      <x:c r="Z814" s="14" t="str">
        <x:v>https://magnetautodoor.com/magnet/</x:v>
      </x:c>
      <x:c r="AA814" s="14" t="str">
        <x:v>http://127.0.0.1:8788/reference-b4d5a083d9453b.html</x:v>
      </x:c>
      <x:c r="AB814" s="14" t="str">
        <x:v>http://127.0.0.1:8788/portes-ca-pmb-018.html</x:v>
      </x:c>
      <x:c r="AC814" s="7" t="str">
        <x:v>Obtenir la version, la configuration, les modes, les mesures et les informations réglementaires.</x:v>
      </x:c>
      <x:c r="AD814" s="7"/>
      <x:c r="AE814" s="7" t="str"/>
    </x:row>
    <x:row r="815" ht="54" customHeight="1">
      <x:c r="A815" s="7" t="str">
        <x:v>CA-PMB-019</x:v>
      </x:c>
      <x:c r="B815" s="7" t="str">
        <x:v>MEDVA</x:v>
      </x:c>
      <x:c r="C815" s="7" t="str">
        <x:v>CONTROL ACCESS</x:v>
      </x:c>
      <x:c r="D815" s="7" t="str">
        <x:v>Fixation plafond 1000</x:v>
      </x:c>
      <x:c r="E815" s="7" t="str">
        <x:v>Nature à préciser</x:v>
      </x:c>
      <x:c r="F815" s="7" t="str">
        <x:v>Périmètre à confirmer</x:v>
      </x:c>
      <x:c r="G815" s="7" t="str">
        <x:v>À vérifier</x:v>
      </x:c>
      <x:c r="H815" s="7" t="str"/>
      <x:c r="I815" s="7" t="str">
        <x:v>Mode, configuration et preuves énergétiques complètes non établis pour cette référence.</x:v>
      </x:c>
      <x:c r="J815" s="7" t="str"/>
      <x:c r="K815" s="15"/>
      <x:c r="L815" s="15" t="str"/>
      <x:c r="M815" s="15"/>
      <x:c r="N815" s="15"/>
      <x:c r="O815" s="15"/>
      <x:c r="P815" s="7" t="str"/>
      <x:c r="Q815" s="15"/>
      <x:c r="R815" s="7" t="str">
        <x:f>IF(AND(ISNUMBER(K815),ISNUMBER(Q815)),IF(K815&lt;=Q815,"Valeur ≤ seuil","Valeur &gt; seuil"),"")</x:f>
      </x:c>
      <x:c r="S815" s="15"/>
      <x:c r="T815" s="7" t="str">
        <x:f>IF(AND(ISNUMBER(K815),ISNUMBER(S815)),IF(K815&lt;=S815,"Valeur ≤ seuil","Valeur &gt; seuil"),"")</x:f>
      </x:c>
      <x:c r="U815" s="7"/>
      <x:c r="V815" s="7" t="str"/>
      <x:c r="W815" s="14" t="str"/>
      <x:c r="X815" s="7" t="str"/>
      <x:c r="Y815" s="13" t="d">
        <x:v>2026-10-25T12:00:00.000Z</x:v>
      </x:c>
      <x:c r="Z815" s="14" t="str">
        <x:v>https://magnetautodoor.com/magnet/</x:v>
      </x:c>
      <x:c r="AA815" s="14" t="str">
        <x:v>http://127.0.0.1:8788/reference-f572d5a4663bdb.html</x:v>
      </x:c>
      <x:c r="AB815" s="14" t="str">
        <x:v>http://127.0.0.1:8788/portes-ca-pmb-019.html</x:v>
      </x:c>
      <x:c r="AC815" s="7" t="str">
        <x:v>Obtenir la version, la configuration, les modes, les mesures et les informations réglementaires.</x:v>
      </x:c>
      <x:c r="AD815" s="7"/>
      <x:c r="AE815" s="7" t="str"/>
    </x:row>
    <x:row r="816" ht="54" customHeight="1">
      <x:c r="A816" s="7" t="str">
        <x:v>CA-PMB-020</x:v>
      </x:c>
      <x:c r="B816" s="7" t="str">
        <x:v>MEDVA</x:v>
      </x:c>
      <x:c r="C816" s="7" t="str">
        <x:v>CONTROL ACCESS</x:v>
      </x:c>
      <x:c r="D816" s="7" t="str">
        <x:v>Fixation plafond 1300</x:v>
      </x:c>
      <x:c r="E816" s="7" t="str">
        <x:v>Nature à préciser</x:v>
      </x:c>
      <x:c r="F816" s="7" t="str">
        <x:v>Périmètre à confirmer</x:v>
      </x:c>
      <x:c r="G816" s="7" t="str">
        <x:v>À vérifier</x:v>
      </x:c>
      <x:c r="H816" s="7" t="str"/>
      <x:c r="I816" s="7" t="str">
        <x:v>Mode, configuration et preuves énergétiques complètes non établis pour cette référence.</x:v>
      </x:c>
      <x:c r="J816" s="7" t="str"/>
      <x:c r="K816" s="15"/>
      <x:c r="L816" s="15" t="str"/>
      <x:c r="M816" s="15"/>
      <x:c r="N816" s="15"/>
      <x:c r="O816" s="15"/>
      <x:c r="P816" s="7" t="str"/>
      <x:c r="Q816" s="15"/>
      <x:c r="R816" s="7" t="str">
        <x:f>IF(AND(ISNUMBER(K816),ISNUMBER(Q816)),IF(K816&lt;=Q816,"Valeur ≤ seuil","Valeur &gt; seuil"),"")</x:f>
      </x:c>
      <x:c r="S816" s="15"/>
      <x:c r="T816" s="7" t="str">
        <x:f>IF(AND(ISNUMBER(K816),ISNUMBER(S816)),IF(K816&lt;=S816,"Valeur ≤ seuil","Valeur &gt; seuil"),"")</x:f>
      </x:c>
      <x:c r="U816" s="7"/>
      <x:c r="V816" s="7" t="str"/>
      <x:c r="W816" s="14" t="str"/>
      <x:c r="X816" s="7" t="str"/>
      <x:c r="Y816" s="13" t="d">
        <x:v>2026-10-25T12:00:00.000Z</x:v>
      </x:c>
      <x:c r="Z816" s="14" t="str">
        <x:v>https://magnetautodoor.com/magnet/</x:v>
      </x:c>
      <x:c r="AA816" s="14" t="str">
        <x:v>http://127.0.0.1:8788/reference-b278d791a8ef15.html</x:v>
      </x:c>
      <x:c r="AB816" s="14" t="str">
        <x:v>http://127.0.0.1:8788/portes-ca-pmb-020.html</x:v>
      </x:c>
      <x:c r="AC816" s="7" t="str">
        <x:v>Obtenir la version, la configuration, les modes, les mesures et les informations réglementaires.</x:v>
      </x:c>
      <x:c r="AD816" s="7"/>
      <x:c r="AE816" s="7" t="str"/>
    </x:row>
    <x:row r="817" ht="54" customHeight="1">
      <x:c r="A817" s="7" t="str">
        <x:v>CA-PMB-021</x:v>
      </x:c>
      <x:c r="B817" s="7" t="str">
        <x:v>MEDVA</x:v>
      </x:c>
      <x:c r="C817" s="7" t="str">
        <x:v>CONTROL ACCESS</x:v>
      </x:c>
      <x:c r="D817" s="7" t="str">
        <x:v>Fixation plafond 1600</x:v>
      </x:c>
      <x:c r="E817" s="7" t="str">
        <x:v>Nature à préciser</x:v>
      </x:c>
      <x:c r="F817" s="7" t="str">
        <x:v>Périmètre à confirmer</x:v>
      </x:c>
      <x:c r="G817" s="7" t="str">
        <x:v>À vérifier</x:v>
      </x:c>
      <x:c r="H817" s="7" t="str"/>
      <x:c r="I817" s="7" t="str">
        <x:v>Mode, configuration et preuves énergétiques complètes non établis pour cette référence.</x:v>
      </x:c>
      <x:c r="J817" s="7" t="str"/>
      <x:c r="K817" s="15"/>
      <x:c r="L817" s="15" t="str"/>
      <x:c r="M817" s="15"/>
      <x:c r="N817" s="15"/>
      <x:c r="O817" s="15"/>
      <x:c r="P817" s="7" t="str"/>
      <x:c r="Q817" s="15"/>
      <x:c r="R817" s="7" t="str">
        <x:f>IF(AND(ISNUMBER(K817),ISNUMBER(Q817)),IF(K817&lt;=Q817,"Valeur ≤ seuil","Valeur &gt; seuil"),"")</x:f>
      </x:c>
      <x:c r="S817" s="15"/>
      <x:c r="T817" s="7" t="str">
        <x:f>IF(AND(ISNUMBER(K817),ISNUMBER(S817)),IF(K817&lt;=S817,"Valeur ≤ seuil","Valeur &gt; seuil"),"")</x:f>
      </x:c>
      <x:c r="U817" s="7"/>
      <x:c r="V817" s="7" t="str"/>
      <x:c r="W817" s="14" t="str"/>
      <x:c r="X817" s="7" t="str"/>
      <x:c r="Y817" s="13" t="d">
        <x:v>2026-10-25T12:00:00.000Z</x:v>
      </x:c>
      <x:c r="Z817" s="14" t="str">
        <x:v>https://magnetautodoor.com/magnet/</x:v>
      </x:c>
      <x:c r="AA817" s="14" t="str">
        <x:v>http://127.0.0.1:8788/reference-152eb4a097e92d.html</x:v>
      </x:c>
      <x:c r="AB817" s="14" t="str">
        <x:v>http://127.0.0.1:8788/portes-ca-pmb-021.html</x:v>
      </x:c>
      <x:c r="AC817" s="7" t="str">
        <x:v>Obtenir la version, la configuration, les modes, les mesures et les informations réglementaires.</x:v>
      </x:c>
      <x:c r="AD817" s="7"/>
      <x:c r="AE817" s="7" t="str"/>
    </x:row>
    <x:row r="818" ht="54" customHeight="1">
      <x:c r="A818" s="7" t="str">
        <x:v>CA-PMB-022</x:v>
      </x:c>
      <x:c r="B818" s="7" t="str">
        <x:v>MEDVA</x:v>
      </x:c>
      <x:c r="C818" s="7" t="str">
        <x:v>CONTROL ACCESS</x:v>
      </x:c>
      <x:c r="D818" s="7" t="str">
        <x:v>Supports de plafond</x:v>
      </x:c>
      <x:c r="E818" s="7" t="str">
        <x:v>Nature à préciser</x:v>
      </x:c>
      <x:c r="F818" s="7" t="str">
        <x:v>Périmètre à confirmer</x:v>
      </x:c>
      <x:c r="G818" s="7" t="str">
        <x:v>À vérifier</x:v>
      </x:c>
      <x:c r="H818" s="7" t="str"/>
      <x:c r="I818" s="7" t="str">
        <x:v>Mode, configuration et preuves énergétiques complètes non établis pour cette référence.</x:v>
      </x:c>
      <x:c r="J818" s="7" t="str"/>
      <x:c r="K818" s="15"/>
      <x:c r="L818" s="15" t="str"/>
      <x:c r="M818" s="15"/>
      <x:c r="N818" s="15"/>
      <x:c r="O818" s="15"/>
      <x:c r="P818" s="7" t="str"/>
      <x:c r="Q818" s="15"/>
      <x:c r="R818" s="7" t="str">
        <x:f>IF(AND(ISNUMBER(K818),ISNUMBER(Q818)),IF(K818&lt;=Q818,"Valeur ≤ seuil","Valeur &gt; seuil"),"")</x:f>
      </x:c>
      <x:c r="S818" s="15"/>
      <x:c r="T818" s="7" t="str">
        <x:f>IF(AND(ISNUMBER(K818),ISNUMBER(S818)),IF(K818&lt;=S818,"Valeur ≤ seuil","Valeur &gt; seuil"),"")</x:f>
      </x:c>
      <x:c r="U818" s="7"/>
      <x:c r="V818" s="7" t="str"/>
      <x:c r="W818" s="14" t="str"/>
      <x:c r="X818" s="7" t="str"/>
      <x:c r="Y818" s="13" t="d">
        <x:v>2026-10-25T12:00:00.000Z</x:v>
      </x:c>
      <x:c r="Z818" s="14" t="str">
        <x:v>https://magnetautodoor.com/magnet/</x:v>
      </x:c>
      <x:c r="AA818" s="14" t="str">
        <x:v>http://127.0.0.1:8788/reference-7ab9202ae77c8b.html</x:v>
      </x:c>
      <x:c r="AB818" s="14" t="str">
        <x:v>http://127.0.0.1:8788/portes-ca-pmb-022.html</x:v>
      </x:c>
      <x:c r="AC818" s="7" t="str">
        <x:v>Obtenir la version, la configuration, les modes, les mesures et les informations réglementaires.</x:v>
      </x:c>
      <x:c r="AD818" s="7"/>
      <x:c r="AE818" s="7" t="str"/>
    </x:row>
    <x:row r="819" ht="54" customHeight="1">
      <x:c r="A819" s="7" t="str">
        <x:v>CA-PMB-023</x:v>
      </x:c>
      <x:c r="B819" s="7" t="str">
        <x:v>MEDVA</x:v>
      </x:c>
      <x:c r="C819" s="7" t="str">
        <x:v>CONTROL ACCESS</x:v>
      </x:c>
      <x:c r="D819" s="7" t="str">
        <x:v>Fixation murale 800</x:v>
      </x:c>
      <x:c r="E819" s="7" t="str">
        <x:v>Nature à préciser</x:v>
      </x:c>
      <x:c r="F819" s="7" t="str">
        <x:v>Périmètre à confirmer</x:v>
      </x:c>
      <x:c r="G819" s="7" t="str">
        <x:v>À vérifier</x:v>
      </x:c>
      <x:c r="H819" s="7" t="str"/>
      <x:c r="I819" s="7" t="str">
        <x:v>Mode, configuration et preuves énergétiques complètes non établis pour cette référence.</x:v>
      </x:c>
      <x:c r="J819" s="7" t="str"/>
      <x:c r="K819" s="15"/>
      <x:c r="L819" s="15" t="str"/>
      <x:c r="M819" s="15"/>
      <x:c r="N819" s="15"/>
      <x:c r="O819" s="15"/>
      <x:c r="P819" s="7" t="str"/>
      <x:c r="Q819" s="15"/>
      <x:c r="R819" s="7" t="str">
        <x:f>IF(AND(ISNUMBER(K819),ISNUMBER(Q819)),IF(K819&lt;=Q819,"Valeur ≤ seuil","Valeur &gt; seuil"),"")</x:f>
      </x:c>
      <x:c r="S819" s="15"/>
      <x:c r="T819" s="7" t="str">
        <x:f>IF(AND(ISNUMBER(K819),ISNUMBER(S819)),IF(K819&lt;=S819,"Valeur ≤ seuil","Valeur &gt; seuil"),"")</x:f>
      </x:c>
      <x:c r="U819" s="7"/>
      <x:c r="V819" s="7" t="str"/>
      <x:c r="W819" s="14" t="str"/>
      <x:c r="X819" s="7" t="str"/>
      <x:c r="Y819" s="13" t="d">
        <x:v>2026-10-25T12:00:00.000Z</x:v>
      </x:c>
      <x:c r="Z819" s="14" t="str">
        <x:v>https://magnetautodoor.com/magnet/</x:v>
      </x:c>
      <x:c r="AA819" s="14" t="str">
        <x:v>http://127.0.0.1:8788/reference-75bf1e187892f0.html</x:v>
      </x:c>
      <x:c r="AB819" s="14" t="str">
        <x:v>http://127.0.0.1:8788/portes-ca-pmb-023.html</x:v>
      </x:c>
      <x:c r="AC819" s="7" t="str">
        <x:v>Obtenir la version, la configuration, les modes, les mesures et les informations réglementaires.</x:v>
      </x:c>
      <x:c r="AD819" s="7"/>
      <x:c r="AE819" s="7" t="str"/>
    </x:row>
    <x:row r="820" ht="54" customHeight="1">
      <x:c r="A820" s="7" t="str">
        <x:v>CA-PMB-024</x:v>
      </x:c>
      <x:c r="B820" s="7" t="str">
        <x:v>MEDVA</x:v>
      </x:c>
      <x:c r="C820" s="7" t="str">
        <x:v>CONTROL ACCESS</x:v>
      </x:c>
      <x:c r="D820" s="7" t="str">
        <x:v>Fixation murale 1000</x:v>
      </x:c>
      <x:c r="E820" s="7" t="str">
        <x:v>Nature à préciser</x:v>
      </x:c>
      <x:c r="F820" s="7" t="str">
        <x:v>Périmètre à confirmer</x:v>
      </x:c>
      <x:c r="G820" s="7" t="str">
        <x:v>À vérifier</x:v>
      </x:c>
      <x:c r="H820" s="7" t="str"/>
      <x:c r="I820" s="7" t="str">
        <x:v>Mode, configuration et preuves énergétiques complètes non établis pour cette référence.</x:v>
      </x:c>
      <x:c r="J820" s="7" t="str"/>
      <x:c r="K820" s="15"/>
      <x:c r="L820" s="15" t="str"/>
      <x:c r="M820" s="15"/>
      <x:c r="N820" s="15"/>
      <x:c r="O820" s="15"/>
      <x:c r="P820" s="7" t="str"/>
      <x:c r="Q820" s="15"/>
      <x:c r="R820" s="7" t="str">
        <x:f>IF(AND(ISNUMBER(K820),ISNUMBER(Q820)),IF(K820&lt;=Q820,"Valeur ≤ seuil","Valeur &gt; seuil"),"")</x:f>
      </x:c>
      <x:c r="S820" s="15"/>
      <x:c r="T820" s="7" t="str">
        <x:f>IF(AND(ISNUMBER(K820),ISNUMBER(S820)),IF(K820&lt;=S820,"Valeur ≤ seuil","Valeur &gt; seuil"),"")</x:f>
      </x:c>
      <x:c r="U820" s="7"/>
      <x:c r="V820" s="7" t="str"/>
      <x:c r="W820" s="14" t="str"/>
      <x:c r="X820" s="7" t="str"/>
      <x:c r="Y820" s="13" t="d">
        <x:v>2026-10-25T12:00:00.000Z</x:v>
      </x:c>
      <x:c r="Z820" s="14" t="str">
        <x:v>https://magnetautodoor.com/magnet/</x:v>
      </x:c>
      <x:c r="AA820" s="14" t="str">
        <x:v>http://127.0.0.1:8788/reference-720aae6a17ac74.html</x:v>
      </x:c>
      <x:c r="AB820" s="14" t="str">
        <x:v>http://127.0.0.1:8788/portes-ca-pmb-024.html</x:v>
      </x:c>
      <x:c r="AC820" s="7" t="str">
        <x:v>Obtenir la version, la configuration, les modes, les mesures et les informations réglementaires.</x:v>
      </x:c>
      <x:c r="AD820" s="7"/>
      <x:c r="AE820" s="7" t="str"/>
    </x:row>
    <x:row r="821" ht="54" customHeight="1">
      <x:c r="A821" s="7" t="str">
        <x:v>CA-PMB-025</x:v>
      </x:c>
      <x:c r="B821" s="7" t="str">
        <x:v>MEDVA</x:v>
      </x:c>
      <x:c r="C821" s="7" t="str">
        <x:v>CONTROL ACCESS</x:v>
      </x:c>
      <x:c r="D821" s="7" t="str">
        <x:v>Fixation murale 1300</x:v>
      </x:c>
      <x:c r="E821" s="7" t="str">
        <x:v>Nature à préciser</x:v>
      </x:c>
      <x:c r="F821" s="7" t="str">
        <x:v>Périmètre à confirmer</x:v>
      </x:c>
      <x:c r="G821" s="7" t="str">
        <x:v>À vérifier</x:v>
      </x:c>
      <x:c r="H821" s="7" t="str"/>
      <x:c r="I821" s="7" t="str">
        <x:v>Mode, configuration et preuves énergétiques complètes non établis pour cette référence.</x:v>
      </x:c>
      <x:c r="J821" s="7" t="str"/>
      <x:c r="K821" s="15"/>
      <x:c r="L821" s="15" t="str"/>
      <x:c r="M821" s="15"/>
      <x:c r="N821" s="15"/>
      <x:c r="O821" s="15"/>
      <x:c r="P821" s="7" t="str"/>
      <x:c r="Q821" s="15"/>
      <x:c r="R821" s="7" t="str">
        <x:f>IF(AND(ISNUMBER(K821),ISNUMBER(Q821)),IF(K821&lt;=Q821,"Valeur ≤ seuil","Valeur &gt; seuil"),"")</x:f>
      </x:c>
      <x:c r="S821" s="15"/>
      <x:c r="T821" s="7" t="str">
        <x:f>IF(AND(ISNUMBER(K821),ISNUMBER(S821)),IF(K821&lt;=S821,"Valeur ≤ seuil","Valeur &gt; seuil"),"")</x:f>
      </x:c>
      <x:c r="U821" s="7"/>
      <x:c r="V821" s="7" t="str"/>
      <x:c r="W821" s="14" t="str"/>
      <x:c r="X821" s="7" t="str"/>
      <x:c r="Y821" s="13" t="d">
        <x:v>2026-10-25T12:00:00.000Z</x:v>
      </x:c>
      <x:c r="Z821" s="14" t="str">
        <x:v>https://magnetautodoor.com/magnet/</x:v>
      </x:c>
      <x:c r="AA821" s="14" t="str">
        <x:v>http://127.0.0.1:8788/reference-2b2cce716cf095.html</x:v>
      </x:c>
      <x:c r="AB821" s="14" t="str">
        <x:v>http://127.0.0.1:8788/portes-ca-pmb-025.html</x:v>
      </x:c>
      <x:c r="AC821" s="7" t="str">
        <x:v>Obtenir la version, la configuration, les modes, les mesures et les informations réglementaires.</x:v>
      </x:c>
      <x:c r="AD821" s="7"/>
      <x:c r="AE821" s="7" t="str"/>
    </x:row>
    <x:row r="822" ht="54" customHeight="1">
      <x:c r="A822" s="7" t="str">
        <x:v>CA-PMB-026</x:v>
      </x:c>
      <x:c r="B822" s="7" t="str">
        <x:v>MEDVA</x:v>
      </x:c>
      <x:c r="C822" s="7" t="str">
        <x:v>CONTROL ACCESS</x:v>
      </x:c>
      <x:c r="D822" s="7" t="str">
        <x:v>Fixation murale 1600</x:v>
      </x:c>
      <x:c r="E822" s="7" t="str">
        <x:v>Nature à préciser</x:v>
      </x:c>
      <x:c r="F822" s="7" t="str">
        <x:v>Périmètre à confirmer</x:v>
      </x:c>
      <x:c r="G822" s="7" t="str">
        <x:v>À vérifier</x:v>
      </x:c>
      <x:c r="H822" s="7" t="str"/>
      <x:c r="I822" s="7" t="str">
        <x:v>Mode, configuration et preuves énergétiques complètes non établis pour cette référence.</x:v>
      </x:c>
      <x:c r="J822" s="7" t="str"/>
      <x:c r="K822" s="15"/>
      <x:c r="L822" s="15" t="str"/>
      <x:c r="M822" s="15"/>
      <x:c r="N822" s="15"/>
      <x:c r="O822" s="15"/>
      <x:c r="P822" s="7" t="str"/>
      <x:c r="Q822" s="15"/>
      <x:c r="R822" s="7" t="str">
        <x:f>IF(AND(ISNUMBER(K822),ISNUMBER(Q822)),IF(K822&lt;=Q822,"Valeur ≤ seuil","Valeur &gt; seuil"),"")</x:f>
      </x:c>
      <x:c r="S822" s="15"/>
      <x:c r="T822" s="7" t="str">
        <x:f>IF(AND(ISNUMBER(K822),ISNUMBER(S822)),IF(K822&lt;=S822,"Valeur ≤ seuil","Valeur &gt; seuil"),"")</x:f>
      </x:c>
      <x:c r="U822" s="7"/>
      <x:c r="V822" s="7" t="str"/>
      <x:c r="W822" s="14" t="str"/>
      <x:c r="X822" s="7" t="str"/>
      <x:c r="Y822" s="13" t="d">
        <x:v>2026-10-25T12:00:00.000Z</x:v>
      </x:c>
      <x:c r="Z822" s="14" t="str">
        <x:v>https://magnetautodoor.com/magnet/</x:v>
      </x:c>
      <x:c r="AA822" s="14" t="str">
        <x:v>http://127.0.0.1:8788/reference-f90beda8dc91f6.html</x:v>
      </x:c>
      <x:c r="AB822" s="14" t="str">
        <x:v>http://127.0.0.1:8788/portes-ca-pmb-026.html</x:v>
      </x:c>
      <x:c r="AC822" s="7" t="str">
        <x:v>Obtenir la version, la configuration, les modes, les mesures et les informations réglementaires.</x:v>
      </x:c>
      <x:c r="AD822" s="7"/>
      <x:c r="AE822" s="7" t="str"/>
    </x:row>
    <x:row r="823" ht="54" customHeight="1">
      <x:c r="A823" s="7" t="str">
        <x:v>CA-PMB-027</x:v>
      </x:c>
      <x:c r="B823" s="7" t="str">
        <x:v>MEDVA</x:v>
      </x:c>
      <x:c r="C823" s="7" t="str">
        <x:v>CONTROL ACCESS</x:v>
      </x:c>
      <x:c r="D823" s="7" t="str">
        <x:v>Capot frontal 6 000 mm</x:v>
      </x:c>
      <x:c r="E823" s="7" t="str">
        <x:v>Nature à préciser</x:v>
      </x:c>
      <x:c r="F823" s="7" t="str">
        <x:v>Périmètre à confirmer</x:v>
      </x:c>
      <x:c r="G823" s="7" t="str">
        <x:v>À vérifier</x:v>
      </x:c>
      <x:c r="H823" s="7" t="str"/>
      <x:c r="I823" s="7" t="str">
        <x:v>Mode, configuration et preuves énergétiques complètes non établis pour cette référence.</x:v>
      </x:c>
      <x:c r="J823" s="7" t="str"/>
      <x:c r="K823" s="15"/>
      <x:c r="L823" s="15" t="str"/>
      <x:c r="M823" s="15"/>
      <x:c r="N823" s="15"/>
      <x:c r="O823" s="15"/>
      <x:c r="P823" s="7" t="str"/>
      <x:c r="Q823" s="15"/>
      <x:c r="R823" s="7" t="str">
        <x:f>IF(AND(ISNUMBER(K823),ISNUMBER(Q823)),IF(K823&lt;=Q823,"Valeur ≤ seuil","Valeur &gt; seuil"),"")</x:f>
      </x:c>
      <x:c r="S823" s="15"/>
      <x:c r="T823" s="7" t="str">
        <x:f>IF(AND(ISNUMBER(K823),ISNUMBER(S823)),IF(K823&lt;=S823,"Valeur ≤ seuil","Valeur &gt; seuil"),"")</x:f>
      </x:c>
      <x:c r="U823" s="7"/>
      <x:c r="V823" s="7" t="str"/>
      <x:c r="W823" s="14" t="str"/>
      <x:c r="X823" s="7" t="str"/>
      <x:c r="Y823" s="13" t="d">
        <x:v>2026-10-25T12:00:00.000Z</x:v>
      </x:c>
      <x:c r="Z823" s="14" t="str">
        <x:v>https://magnetautodoor.com/magnet/</x:v>
      </x:c>
      <x:c r="AA823" s="14" t="str">
        <x:v>http://127.0.0.1:8788/reference-eb3a48eed1d88d.html</x:v>
      </x:c>
      <x:c r="AB823" s="14" t="str">
        <x:v>http://127.0.0.1:8788/portes-ca-pmb-027.html</x:v>
      </x:c>
      <x:c r="AC823" s="7" t="str">
        <x:v>Obtenir la version, la configuration, les modes, les mesures et les informations réglementaires.</x:v>
      </x:c>
      <x:c r="AD823" s="7"/>
      <x:c r="AE823" s="7" t="str"/>
    </x:row>
    <x:row r="824" ht="54" customHeight="1">
      <x:c r="A824" s="7" t="str">
        <x:v>CA-PMB-028</x:v>
      </x:c>
      <x:c r="B824" s="7" t="str">
        <x:v>MEDVA</x:v>
      </x:c>
      <x:c r="C824" s="7" t="str">
        <x:v>CONTROL ACCESS</x:v>
      </x:c>
      <x:c r="D824" s="7" t="str">
        <x:v>Supports muraux</x:v>
      </x:c>
      <x:c r="E824" s="7" t="str">
        <x:v>Nature à préciser</x:v>
      </x:c>
      <x:c r="F824" s="7" t="str">
        <x:v>Périmètre à confirmer</x:v>
      </x:c>
      <x:c r="G824" s="7" t="str">
        <x:v>À vérifier</x:v>
      </x:c>
      <x:c r="H824" s="7" t="str"/>
      <x:c r="I824" s="7" t="str">
        <x:v>Mode, configuration et preuves énergétiques complètes non établis pour cette référence.</x:v>
      </x:c>
      <x:c r="J824" s="7" t="str"/>
      <x:c r="K824" s="15"/>
      <x:c r="L824" s="15" t="str"/>
      <x:c r="M824" s="15"/>
      <x:c r="N824" s="15"/>
      <x:c r="O824" s="15"/>
      <x:c r="P824" s="7" t="str"/>
      <x:c r="Q824" s="15"/>
      <x:c r="R824" s="7" t="str">
        <x:f>IF(AND(ISNUMBER(K824),ISNUMBER(Q824)),IF(K824&lt;=Q824,"Valeur ≤ seuil","Valeur &gt; seuil"),"")</x:f>
      </x:c>
      <x:c r="S824" s="15"/>
      <x:c r="T824" s="7" t="str">
        <x:f>IF(AND(ISNUMBER(K824),ISNUMBER(S824)),IF(K824&lt;=S824,"Valeur ≤ seuil","Valeur &gt; seuil"),"")</x:f>
      </x:c>
      <x:c r="U824" s="7"/>
      <x:c r="V824" s="7" t="str"/>
      <x:c r="W824" s="14" t="str"/>
      <x:c r="X824" s="7" t="str"/>
      <x:c r="Y824" s="13" t="d">
        <x:v>2026-10-25T12:00:00.000Z</x:v>
      </x:c>
      <x:c r="Z824" s="14" t="str">
        <x:v>https://magnetautodoor.com/magnet/</x:v>
      </x:c>
      <x:c r="AA824" s="14" t="str">
        <x:v>http://127.0.0.1:8788/reference-538bd399665944.html</x:v>
      </x:c>
      <x:c r="AB824" s="14" t="str">
        <x:v>http://127.0.0.1:8788/portes-ca-pmb-028.html</x:v>
      </x:c>
      <x:c r="AC824" s="7" t="str">
        <x:v>Obtenir la version, la configuration, les modes, les mesures et les informations réglementaires.</x:v>
      </x:c>
      <x:c r="AD824" s="7"/>
      <x:c r="AE824" s="7" t="str"/>
    </x:row>
    <x:row r="825" ht="54" customHeight="1">
      <x:c r="A825" s="7" t="str">
        <x:v>CA-PMB-029</x:v>
      </x:c>
      <x:c r="B825" s="7" t="str">
        <x:v>MEDVA</x:v>
      </x:c>
      <x:c r="C825" s="7" t="str">
        <x:v>CONTROL ACCESS</x:v>
      </x:c>
      <x:c r="D825" s="7" t="str">
        <x:v>Fixation sur paroi vitrée</x:v>
      </x:c>
      <x:c r="E825" s="7" t="str">
        <x:v>Nature à préciser</x:v>
      </x:c>
      <x:c r="F825" s="7" t="str">
        <x:v>Périmètre à confirmer</x:v>
      </x:c>
      <x:c r="G825" s="7" t="str">
        <x:v>À vérifier</x:v>
      </x:c>
      <x:c r="H825" s="7" t="str"/>
      <x:c r="I825" s="7" t="str">
        <x:v>Mode, configuration et preuves énergétiques complètes non établis pour cette référence.</x:v>
      </x:c>
      <x:c r="J825" s="7" t="str"/>
      <x:c r="K825" s="15"/>
      <x:c r="L825" s="15" t="str"/>
      <x:c r="M825" s="15"/>
      <x:c r="N825" s="15"/>
      <x:c r="O825" s="15"/>
      <x:c r="P825" s="7" t="str"/>
      <x:c r="Q825" s="15"/>
      <x:c r="R825" s="7" t="str">
        <x:f>IF(AND(ISNUMBER(K825),ISNUMBER(Q825)),IF(K825&lt;=Q825,"Valeur ≤ seuil","Valeur &gt; seuil"),"")</x:f>
      </x:c>
      <x:c r="S825" s="15"/>
      <x:c r="T825" s="7" t="str">
        <x:f>IF(AND(ISNUMBER(K825),ISNUMBER(S825)),IF(K825&lt;=S825,"Valeur ≤ seuil","Valeur &gt; seuil"),"")</x:f>
      </x:c>
      <x:c r="U825" s="7"/>
      <x:c r="V825" s="7" t="str"/>
      <x:c r="W825" s="14" t="str"/>
      <x:c r="X825" s="7" t="str"/>
      <x:c r="Y825" s="13" t="d">
        <x:v>2026-10-25T12:00:00.000Z</x:v>
      </x:c>
      <x:c r="Z825" s="14" t="str">
        <x:v>https://magnetautodoor.com/magnet/</x:v>
      </x:c>
      <x:c r="AA825" s="14" t="str">
        <x:v>http://127.0.0.1:8788/reference-cb92f6bccccbb7.html</x:v>
      </x:c>
      <x:c r="AB825" s="14" t="str">
        <x:v>http://127.0.0.1:8788/portes-ca-pmb-029.html</x:v>
      </x:c>
      <x:c r="AC825" s="7" t="str">
        <x:v>Obtenir la version, la configuration, les modes, les mesures et les informations réglementaires.</x:v>
      </x:c>
      <x:c r="AD825" s="7"/>
      <x:c r="AE825" s="7" t="str"/>
    </x:row>
    <x:row r="826" ht="54" customHeight="1">
      <x:c r="A826" s="7" t="str">
        <x:v>CA-PMB-030</x:v>
      </x:c>
      <x:c r="B826" s="7" t="str">
        <x:v>MEDVA</x:v>
      </x:c>
      <x:c r="C826" s="7" t="str">
        <x:v>CONTROL ACCESS</x:v>
      </x:c>
      <x:c r="D826" s="7" t="str">
        <x:v>Kit de pose à galandage</x:v>
      </x:c>
      <x:c r="E826" s="7" t="str">
        <x:v>Nature à préciser</x:v>
      </x:c>
      <x:c r="F826" s="7" t="str">
        <x:v>Périmètre à confirmer</x:v>
      </x:c>
      <x:c r="G826" s="7" t="str">
        <x:v>À vérifier</x:v>
      </x:c>
      <x:c r="H826" s="7" t="str"/>
      <x:c r="I826" s="7" t="str">
        <x:v>Mode, configuration et preuves énergétiques complètes non établis pour cette référence.</x:v>
      </x:c>
      <x:c r="J826" s="7" t="str"/>
      <x:c r="K826" s="15"/>
      <x:c r="L826" s="15" t="str"/>
      <x:c r="M826" s="15"/>
      <x:c r="N826" s="15"/>
      <x:c r="O826" s="15"/>
      <x:c r="P826" s="7" t="str"/>
      <x:c r="Q826" s="15"/>
      <x:c r="R826" s="7" t="str">
        <x:f>IF(AND(ISNUMBER(K826),ISNUMBER(Q826)),IF(K826&lt;=Q826,"Valeur ≤ seuil","Valeur &gt; seuil"),"")</x:f>
      </x:c>
      <x:c r="S826" s="15"/>
      <x:c r="T826" s="7" t="str">
        <x:f>IF(AND(ISNUMBER(K826),ISNUMBER(S826)),IF(K826&lt;=S826,"Valeur ≤ seuil","Valeur &gt; seuil"),"")</x:f>
      </x:c>
      <x:c r="U826" s="7"/>
      <x:c r="V826" s="7" t="str"/>
      <x:c r="W826" s="14" t="str"/>
      <x:c r="X826" s="7" t="str"/>
      <x:c r="Y826" s="13" t="d">
        <x:v>2026-10-25T12:00:00.000Z</x:v>
      </x:c>
      <x:c r="Z826" s="14" t="str">
        <x:v>https://magnetautodoor.com/magnet/</x:v>
      </x:c>
      <x:c r="AA826" s="14" t="str">
        <x:v>http://127.0.0.1:8788/reference-7021dde2516d7d.html</x:v>
      </x:c>
      <x:c r="AB826" s="14" t="str">
        <x:v>http://127.0.0.1:8788/portes-ca-pmb-030.html</x:v>
      </x:c>
      <x:c r="AC826" s="7" t="str">
        <x:v>Obtenir la version, la configuration, les modes, les mesures et les informations réglementaires.</x:v>
      </x:c>
      <x:c r="AD826" s="7"/>
      <x:c r="AE826" s="7" t="str"/>
    </x:row>
    <x:row r="827" ht="54" customHeight="1">
      <x:c r="A827" s="7" t="str">
        <x:v>CA-PMB-031</x:v>
      </x:c>
      <x:c r="B827" s="7" t="str">
        <x:v>MEDVA</x:v>
      </x:c>
      <x:c r="C827" s="7" t="str">
        <x:v>CONTROL ACCESS</x:v>
      </x:c>
      <x:c r="D827" s="7" t="str">
        <x:v>Suspension pour porte en verre</x:v>
      </x:c>
      <x:c r="E827" s="7" t="str">
        <x:v>Nature à préciser</x:v>
      </x:c>
      <x:c r="F827" s="7" t="str">
        <x:v>Périmètre à confirmer</x:v>
      </x:c>
      <x:c r="G827" s="7" t="str">
        <x:v>À vérifier</x:v>
      </x:c>
      <x:c r="H827" s="7" t="str"/>
      <x:c r="I827" s="7" t="str">
        <x:v>Mode, configuration et preuves énergétiques complètes non établis pour cette référence.</x:v>
      </x:c>
      <x:c r="J827" s="7" t="str"/>
      <x:c r="K827" s="15"/>
      <x:c r="L827" s="15" t="str"/>
      <x:c r="M827" s="15"/>
      <x:c r="N827" s="15"/>
      <x:c r="O827" s="15"/>
      <x:c r="P827" s="7" t="str"/>
      <x:c r="Q827" s="15"/>
      <x:c r="R827" s="7" t="str">
        <x:f>IF(AND(ISNUMBER(K827),ISNUMBER(Q827)),IF(K827&lt;=Q827,"Valeur ≤ seuil","Valeur &gt; seuil"),"")</x:f>
      </x:c>
      <x:c r="S827" s="15"/>
      <x:c r="T827" s="7" t="str">
        <x:f>IF(AND(ISNUMBER(K827),ISNUMBER(S827)),IF(K827&lt;=S827,"Valeur ≤ seuil","Valeur &gt; seuil"),"")</x:f>
      </x:c>
      <x:c r="U827" s="7"/>
      <x:c r="V827" s="7" t="str"/>
      <x:c r="W827" s="14" t="str"/>
      <x:c r="X827" s="7" t="str"/>
      <x:c r="Y827" s="13" t="d">
        <x:v>2026-10-25T12:00:00.000Z</x:v>
      </x:c>
      <x:c r="Z827" s="14" t="str">
        <x:v>https://magnetautodoor.com/magnet/</x:v>
      </x:c>
      <x:c r="AA827" s="14" t="str">
        <x:v>http://127.0.0.1:8788/reference-980920df9b9a10.html</x:v>
      </x:c>
      <x:c r="AB827" s="14" t="str">
        <x:v>http://127.0.0.1:8788/portes-ca-pmb-031.html</x:v>
      </x:c>
      <x:c r="AC827" s="7" t="str">
        <x:v>Obtenir la version, la configuration, les modes, les mesures et les informations réglementaires.</x:v>
      </x:c>
      <x:c r="AD827" s="7"/>
      <x:c r="AE827" s="7" t="str"/>
    </x:row>
    <x:row r="828" ht="54" customHeight="1">
      <x:c r="A828" s="7" t="str">
        <x:v>CA-PMB-032</x:v>
      </x:c>
      <x:c r="B828" s="7" t="str">
        <x:v>MEDVA</x:v>
      </x:c>
      <x:c r="C828" s="7" t="str">
        <x:v>CONTROL ACCESS</x:v>
      </x:c>
      <x:c r="D828" s="7" t="str">
        <x:v>Recouvrement de pince 2 000 mm</x:v>
      </x:c>
      <x:c r="E828" s="7" t="str">
        <x:v>Nature à préciser</x:v>
      </x:c>
      <x:c r="F828" s="7" t="str">
        <x:v>Périmètre à confirmer</x:v>
      </x:c>
      <x:c r="G828" s="7" t="str">
        <x:v>À vérifier</x:v>
      </x:c>
      <x:c r="H828" s="7" t="str"/>
      <x:c r="I828" s="7" t="str">
        <x:v>Mode, configuration et preuves énergétiques complètes non établis pour cette référence.</x:v>
      </x:c>
      <x:c r="J828" s="7" t="str"/>
      <x:c r="K828" s="15"/>
      <x:c r="L828" s="15" t="str"/>
      <x:c r="M828" s="15"/>
      <x:c r="N828" s="15"/>
      <x:c r="O828" s="15"/>
      <x:c r="P828" s="7" t="str"/>
      <x:c r="Q828" s="15"/>
      <x:c r="R828" s="7" t="str">
        <x:f>IF(AND(ISNUMBER(K828),ISNUMBER(Q828)),IF(K828&lt;=Q828,"Valeur ≤ seuil","Valeur &gt; seuil"),"")</x:f>
      </x:c>
      <x:c r="S828" s="15"/>
      <x:c r="T828" s="7" t="str">
        <x:f>IF(AND(ISNUMBER(K828),ISNUMBER(S828)),IF(K828&lt;=S828,"Valeur ≤ seuil","Valeur &gt; seuil"),"")</x:f>
      </x:c>
      <x:c r="U828" s="7"/>
      <x:c r="V828" s="7" t="str"/>
      <x:c r="W828" s="14" t="str"/>
      <x:c r="X828" s="7" t="str"/>
      <x:c r="Y828" s="13" t="d">
        <x:v>2026-10-25T12:00:00.000Z</x:v>
      </x:c>
      <x:c r="Z828" s="14" t="str">
        <x:v>https://magnetautodoor.com/magnet/</x:v>
      </x:c>
      <x:c r="AA828" s="14" t="str">
        <x:v>http://127.0.0.1:8788/reference-97356f976859f6.html</x:v>
      </x:c>
      <x:c r="AB828" s="14" t="str">
        <x:v>http://127.0.0.1:8788/portes-ca-pmb-032.html</x:v>
      </x:c>
      <x:c r="AC828" s="7" t="str">
        <x:v>Obtenir la version, la configuration, les modes, les mesures et les informations réglementaires.</x:v>
      </x:c>
      <x:c r="AD828" s="7"/>
      <x:c r="AE828" s="7" t="str"/>
    </x:row>
    <x:row r="829" ht="54" customHeight="1">
      <x:c r="A829" s="7" t="str">
        <x:v>CA-PMB-033</x:v>
      </x:c>
      <x:c r="B829" s="7" t="str">
        <x:v>MEDVA</x:v>
      </x:c>
      <x:c r="C829" s="7" t="str">
        <x:v>CONTROL ACCESS</x:v>
      </x:c>
      <x:c r="D829" s="7" t="str">
        <x:v>Suspension pour porte en bois</x:v>
      </x:c>
      <x:c r="E829" s="7" t="str">
        <x:v>Nature à préciser</x:v>
      </x:c>
      <x:c r="F829" s="7" t="str">
        <x:v>Périmètre à confirmer</x:v>
      </x:c>
      <x:c r="G829" s="7" t="str">
        <x:v>À vérifier</x:v>
      </x:c>
      <x:c r="H829" s="7" t="str"/>
      <x:c r="I829" s="7" t="str">
        <x:v>Mode, configuration et preuves énergétiques complètes non établis pour cette référence.</x:v>
      </x:c>
      <x:c r="J829" s="7" t="str"/>
      <x:c r="K829" s="15"/>
      <x:c r="L829" s="15" t="str"/>
      <x:c r="M829" s="15"/>
      <x:c r="N829" s="15"/>
      <x:c r="O829" s="15"/>
      <x:c r="P829" s="7" t="str"/>
      <x:c r="Q829" s="15"/>
      <x:c r="R829" s="7" t="str">
        <x:f>IF(AND(ISNUMBER(K829),ISNUMBER(Q829)),IF(K829&lt;=Q829,"Valeur ≤ seuil","Valeur &gt; seuil"),"")</x:f>
      </x:c>
      <x:c r="S829" s="15"/>
      <x:c r="T829" s="7" t="str">
        <x:f>IF(AND(ISNUMBER(K829),ISNUMBER(S829)),IF(K829&lt;=S829,"Valeur ≤ seuil","Valeur &gt; seuil"),"")</x:f>
      </x:c>
      <x:c r="U829" s="7"/>
      <x:c r="V829" s="7" t="str"/>
      <x:c r="W829" s="14" t="str"/>
      <x:c r="X829" s="7" t="str"/>
      <x:c r="Y829" s="13" t="d">
        <x:v>2026-10-25T12:00:00.000Z</x:v>
      </x:c>
      <x:c r="Z829" s="14" t="str">
        <x:v>https://magnetautodoor.com/magnet/</x:v>
      </x:c>
      <x:c r="AA829" s="14" t="str">
        <x:v>http://127.0.0.1:8788/reference-546f105138babe.html</x:v>
      </x:c>
      <x:c r="AB829" s="14" t="str">
        <x:v>http://127.0.0.1:8788/portes-ca-pmb-033.html</x:v>
      </x:c>
      <x:c r="AC829" s="7" t="str">
        <x:v>Obtenir la version, la configuration, les modes, les mesures et les informations réglementaires.</x:v>
      </x:c>
      <x:c r="AD829" s="7"/>
      <x:c r="AE829" s="7" t="str"/>
    </x:row>
    <x:row r="830" ht="54" customHeight="1">
      <x:c r="A830" s="7" t="str">
        <x:v>CA-PMB-034</x:v>
      </x:c>
      <x:c r="B830" s="7" t="str">
        <x:v>MEDVA</x:v>
      </x:c>
      <x:c r="C830" s="7" t="str">
        <x:v>CONTROL ACCESS</x:v>
      </x:c>
      <x:c r="D830" s="7" t="str">
        <x:v>Clavier capacitif radio</x:v>
      </x:c>
      <x:c r="E830" s="7" t="str">
        <x:v>Composant électronique ou sensible</x:v>
      </x:c>
      <x:c r="F830" s="7" t="str">
        <x:v>Composant à évaluer dans l’ensemble</x:v>
      </x:c>
      <x:c r="G830" s="7" t="str">
        <x:v>À vérifier</x:v>
      </x:c>
      <x:c r="H830" s="7" t="str"/>
      <x:c r="I830" s="7" t="str">
        <x:v>La fiche de ce composant ne documente pas les modes de la motorisation complète.</x:v>
      </x:c>
      <x:c r="J830" s="7" t="str"/>
      <x:c r="K830" s="15"/>
      <x:c r="L830" s="15" t="str"/>
      <x:c r="M830" s="15"/>
      <x:c r="N830" s="15"/>
      <x:c r="O830" s="15"/>
      <x:c r="P830" s="7" t="str"/>
      <x:c r="Q830" s="15"/>
      <x:c r="R830" s="7" t="str">
        <x:f>IF(AND(ISNUMBER(K830),ISNUMBER(Q830)),IF(K830&lt;=Q830,"Valeur ≤ seuil","Valeur &gt; seuil"),"")</x:f>
      </x:c>
      <x:c r="S830" s="15"/>
      <x:c r="T830" s="7" t="str">
        <x:f>IF(AND(ISNUMBER(K830),ISNUMBER(S830)),IF(K830&lt;=S830,"Valeur ≤ seuil","Valeur &gt; seuil"),"")</x:f>
      </x:c>
      <x:c r="U830" s="7"/>
      <x:c r="V830" s="7" t="str"/>
      <x:c r="W830" s="14" t="str"/>
      <x:c r="X830" s="7" t="str"/>
      <x:c r="Y830" s="13" t="d">
        <x:v>2026-10-25T12:00:00.000Z</x:v>
      </x:c>
      <x:c r="Z830" s="14" t="str">
        <x:v>https://magnetautodoor.com/magnet/</x:v>
      </x:c>
      <x:c r="AA830" s="14" t="str">
        <x:v>http://127.0.0.1:8788/reference-1c0559dfb4e613.html</x:v>
      </x:c>
      <x:c r="AB830" s="14" t="str">
        <x:v>http://127.0.0.1:8788/portes-ca-pmb-034.html</x:v>
      </x:c>
      <x:c r="AC830" s="7" t="str">
        <x:v>Obtenir la version, la configuration, les modes, les mesures et les informations réglementaires.</x:v>
      </x:c>
      <x:c r="AD830" s="7"/>
      <x:c r="AE830" s="7" t="str"/>
    </x:row>
    <x:row r="831" ht="54" customHeight="1">
      <x:c r="A831" s="7" t="str">
        <x:v>CA-PMB-035</x:v>
      </x:c>
      <x:c r="B831" s="7" t="str">
        <x:v>MEDVA</x:v>
      </x:c>
      <x:c r="C831" s="7" t="str">
        <x:v>CONTROL ACCESS</x:v>
      </x:c>
      <x:c r="D831" s="7" t="str">
        <x:v>Télécommande 868 MHz</x:v>
      </x:c>
      <x:c r="E831" s="7" t="str">
        <x:v>Composant électronique ou sensible</x:v>
      </x:c>
      <x:c r="F831" s="7" t="str">
        <x:v>Composant à évaluer dans l’ensemble</x:v>
      </x:c>
      <x:c r="G831" s="7" t="str">
        <x:v>À vérifier</x:v>
      </x:c>
      <x:c r="H831" s="7" t="str"/>
      <x:c r="I831" s="7" t="str">
        <x:v>La fiche de ce composant ne documente pas les modes de la motorisation complète.</x:v>
      </x:c>
      <x:c r="J831" s="7" t="str"/>
      <x:c r="K831" s="15"/>
      <x:c r="L831" s="15" t="str"/>
      <x:c r="M831" s="15"/>
      <x:c r="N831" s="15"/>
      <x:c r="O831" s="15"/>
      <x:c r="P831" s="7" t="str"/>
      <x:c r="Q831" s="15"/>
      <x:c r="R831" s="7" t="str">
        <x:f>IF(AND(ISNUMBER(K831),ISNUMBER(Q831)),IF(K831&lt;=Q831,"Valeur ≤ seuil","Valeur &gt; seuil"),"")</x:f>
      </x:c>
      <x:c r="S831" s="15"/>
      <x:c r="T831" s="7" t="str">
        <x:f>IF(AND(ISNUMBER(K831),ISNUMBER(S831)),IF(K831&lt;=S831,"Valeur ≤ seuil","Valeur &gt; seuil"),"")</x:f>
      </x:c>
      <x:c r="U831" s="7"/>
      <x:c r="V831" s="7" t="str"/>
      <x:c r="W831" s="14" t="str"/>
      <x:c r="X831" s="7" t="str"/>
      <x:c r="Y831" s="13" t="d">
        <x:v>2026-10-25T12:00:00.000Z</x:v>
      </x:c>
      <x:c r="Z831" s="14" t="str">
        <x:v>https://magnetautodoor.com/magnet/</x:v>
      </x:c>
      <x:c r="AA831" s="14" t="str">
        <x:v>http://127.0.0.1:8788/reference-c4385eef355d7e.html</x:v>
      </x:c>
      <x:c r="AB831" s="14" t="str">
        <x:v>http://127.0.0.1:8788/portes-ca-pmb-035.html</x:v>
      </x:c>
      <x:c r="AC831" s="7" t="str">
        <x:v>Obtenir la version, la configuration, les modes, les mesures et les informations réglementaires.</x:v>
      </x:c>
      <x:c r="AD831" s="7"/>
      <x:c r="AE831" s="7" t="str"/>
    </x:row>
    <x:row r="832" ht="54" customHeight="1">
      <x:c r="A832" s="7" t="str">
        <x:v>CA-PMB-036</x:v>
      </x:c>
      <x:c r="B832" s="7" t="str">
        <x:v>MEDVA</x:v>
      </x:c>
      <x:c r="C832" s="7" t="str">
        <x:v>CONTROL ACCESS</x:v>
      </x:c>
      <x:c r="D832" s="7" t="str">
        <x:v>Lecteur biométrique</x:v>
      </x:c>
      <x:c r="E832" s="7" t="str">
        <x:v>Composant électronique ou sensible</x:v>
      </x:c>
      <x:c r="F832" s="7" t="str">
        <x:v>Composant à évaluer dans l’ensemble</x:v>
      </x:c>
      <x:c r="G832" s="7" t="str">
        <x:v>À vérifier</x:v>
      </x:c>
      <x:c r="H832" s="7" t="str"/>
      <x:c r="I832" s="7" t="str">
        <x:v>La fiche de ce composant ne documente pas les modes de la motorisation complète.</x:v>
      </x:c>
      <x:c r="J832" s="7" t="str"/>
      <x:c r="K832" s="15"/>
      <x:c r="L832" s="15" t="str"/>
      <x:c r="M832" s="15"/>
      <x:c r="N832" s="15"/>
      <x:c r="O832" s="15"/>
      <x:c r="P832" s="7" t="str"/>
      <x:c r="Q832" s="15"/>
      <x:c r="R832" s="7" t="str">
        <x:f>IF(AND(ISNUMBER(K832),ISNUMBER(Q832)),IF(K832&lt;=Q832,"Valeur ≤ seuil","Valeur &gt; seuil"),"")</x:f>
      </x:c>
      <x:c r="S832" s="15"/>
      <x:c r="T832" s="7" t="str">
        <x:f>IF(AND(ISNUMBER(K832),ISNUMBER(S832)),IF(K832&lt;=S832,"Valeur ≤ seuil","Valeur &gt; seuil"),"")</x:f>
      </x:c>
      <x:c r="U832" s="7"/>
      <x:c r="V832" s="7" t="str"/>
      <x:c r="W832" s="14" t="str"/>
      <x:c r="X832" s="7" t="str"/>
      <x:c r="Y832" s="13" t="d">
        <x:v>2026-10-25T12:00:00.000Z</x:v>
      </x:c>
      <x:c r="Z832" s="14" t="str">
        <x:v>https://magnetautodoor.com/magnet/</x:v>
      </x:c>
      <x:c r="AA832" s="14" t="str">
        <x:v>http://127.0.0.1:8788/reference-90a58180fea179.html</x:v>
      </x:c>
      <x:c r="AB832" s="14" t="str">
        <x:v>http://127.0.0.1:8788/portes-ca-pmb-036.html</x:v>
      </x:c>
      <x:c r="AC832" s="7" t="str">
        <x:v>Obtenir la version, la configuration, les modes, les mesures et les informations réglementaires.</x:v>
      </x:c>
      <x:c r="AD832" s="7"/>
      <x:c r="AE832" s="7" t="str"/>
    </x:row>
    <x:row r="833" ht="54" customHeight="1">
      <x:c r="A833" s="7" t="str">
        <x:v>CA-PMB-037</x:v>
      </x:c>
      <x:c r="B833" s="7" t="str">
        <x:v>MEDVA</x:v>
      </x:c>
      <x:c r="C833" s="7" t="str">
        <x:v>CONTROL ACCESS</x:v>
      </x:c>
      <x:c r="D833" s="7" t="str">
        <x:v>Antenne mains libres 5 m</x:v>
      </x:c>
      <x:c r="E833" s="7" t="str">
        <x:v>Nature à préciser</x:v>
      </x:c>
      <x:c r="F833" s="7" t="str">
        <x:v>Périmètre à confirmer</x:v>
      </x:c>
      <x:c r="G833" s="7" t="str">
        <x:v>À vérifier</x:v>
      </x:c>
      <x:c r="H833" s="7" t="str"/>
      <x:c r="I833" s="7" t="str">
        <x:v>Mode, configuration et preuves énergétiques complètes non établis pour cette référence.</x:v>
      </x:c>
      <x:c r="J833" s="7" t="str"/>
      <x:c r="K833" s="15"/>
      <x:c r="L833" s="15" t="str"/>
      <x:c r="M833" s="15"/>
      <x:c r="N833" s="15"/>
      <x:c r="O833" s="15"/>
      <x:c r="P833" s="7" t="str"/>
      <x:c r="Q833" s="15"/>
      <x:c r="R833" s="7" t="str">
        <x:f>IF(AND(ISNUMBER(K833),ISNUMBER(Q833)),IF(K833&lt;=Q833,"Valeur ≤ seuil","Valeur &gt; seuil"),"")</x:f>
      </x:c>
      <x:c r="S833" s="15"/>
      <x:c r="T833" s="7" t="str">
        <x:f>IF(AND(ISNUMBER(K833),ISNUMBER(S833)),IF(K833&lt;=S833,"Valeur ≤ seuil","Valeur &gt; seuil"),"")</x:f>
      </x:c>
      <x:c r="U833" s="7"/>
      <x:c r="V833" s="7" t="str"/>
      <x:c r="W833" s="14" t="str"/>
      <x:c r="X833" s="7" t="str"/>
      <x:c r="Y833" s="13" t="d">
        <x:v>2026-10-25T12:00:00.000Z</x:v>
      </x:c>
      <x:c r="Z833" s="14" t="str">
        <x:v>https://magnetautodoor.com/magnet/</x:v>
      </x:c>
      <x:c r="AA833" s="14" t="str">
        <x:v>http://127.0.0.1:8788/reference-f8a235ee8cb3d3.html</x:v>
      </x:c>
      <x:c r="AB833" s="14" t="str">
        <x:v>http://127.0.0.1:8788/portes-ca-pmb-037.html</x:v>
      </x:c>
      <x:c r="AC833" s="7" t="str">
        <x:v>Obtenir la version, la configuration, les modes, les mesures et les informations réglementaires.</x:v>
      </x:c>
      <x:c r="AD833" s="7"/>
      <x:c r="AE833" s="7" t="str"/>
    </x:row>
    <x:row r="834" ht="54" customHeight="1">
      <x:c r="A834" s="7" t="str">
        <x:v>CA-PMB-038</x:v>
      </x:c>
      <x:c r="B834" s="7" t="str">
        <x:v>MEDVA</x:v>
      </x:c>
      <x:c r="C834" s="7" t="str">
        <x:v>CONTROL ACCESS</x:v>
      </x:c>
      <x:c r="D834" s="7" t="str">
        <x:v>Antenne mains libres 3 m</x:v>
      </x:c>
      <x:c r="E834" s="7" t="str">
        <x:v>Nature à préciser</x:v>
      </x:c>
      <x:c r="F834" s="7" t="str">
        <x:v>Périmètre à confirmer</x:v>
      </x:c>
      <x:c r="G834" s="7" t="str">
        <x:v>À vérifier</x:v>
      </x:c>
      <x:c r="H834" s="7" t="str"/>
      <x:c r="I834" s="7" t="str">
        <x:v>Mode, configuration et preuves énergétiques complètes non établis pour cette référence.</x:v>
      </x:c>
      <x:c r="J834" s="7" t="str"/>
      <x:c r="K834" s="15"/>
      <x:c r="L834" s="15" t="str"/>
      <x:c r="M834" s="15"/>
      <x:c r="N834" s="15"/>
      <x:c r="O834" s="15"/>
      <x:c r="P834" s="7" t="str"/>
      <x:c r="Q834" s="15"/>
      <x:c r="R834" s="7" t="str">
        <x:f>IF(AND(ISNUMBER(K834),ISNUMBER(Q834)),IF(K834&lt;=Q834,"Valeur ≤ seuil","Valeur &gt; seuil"),"")</x:f>
      </x:c>
      <x:c r="S834" s="15"/>
      <x:c r="T834" s="7" t="str">
        <x:f>IF(AND(ISNUMBER(K834),ISNUMBER(S834)),IF(K834&lt;=S834,"Valeur ≤ seuil","Valeur &gt; seuil"),"")</x:f>
      </x:c>
      <x:c r="U834" s="7"/>
      <x:c r="V834" s="7" t="str"/>
      <x:c r="W834" s="14" t="str"/>
      <x:c r="X834" s="7" t="str"/>
      <x:c r="Y834" s="13" t="d">
        <x:v>2026-10-25T12:00:00.000Z</x:v>
      </x:c>
      <x:c r="Z834" s="14" t="str">
        <x:v>https://magnetautodoor.com/magnet/</x:v>
      </x:c>
      <x:c r="AA834" s="14" t="str">
        <x:v>http://127.0.0.1:8788/reference-030b0f78bbb9a8.html</x:v>
      </x:c>
      <x:c r="AB834" s="14" t="str">
        <x:v>http://127.0.0.1:8788/portes-ca-pmb-038.html</x:v>
      </x:c>
      <x:c r="AC834" s="7" t="str">
        <x:v>Obtenir la version, la configuration, les modes, les mesures et les informations réglementaires.</x:v>
      </x:c>
      <x:c r="AD834" s="7"/>
      <x:c r="AE834" s="7" t="str"/>
    </x:row>
    <x:row r="835" ht="54" customHeight="1">
      <x:c r="A835" s="7" t="str">
        <x:v>CA-PMB-039</x:v>
      </x:c>
      <x:c r="B835" s="7" t="str">
        <x:v>MEDVA</x:v>
      </x:c>
      <x:c r="C835" s="7" t="str">
        <x:v>CONTROL ACCESS</x:v>
      </x:c>
      <x:c r="D835" s="7" t="str">
        <x:v>Antenne mains libres 1,5 m</x:v>
      </x:c>
      <x:c r="E835" s="7" t="str">
        <x:v>Nature à préciser</x:v>
      </x:c>
      <x:c r="F835" s="7" t="str">
        <x:v>Périmètre à confirmer</x:v>
      </x:c>
      <x:c r="G835" s="7" t="str">
        <x:v>À vérifier</x:v>
      </x:c>
      <x:c r="H835" s="7" t="str"/>
      <x:c r="I835" s="7" t="str">
        <x:v>Mode, configuration et preuves énergétiques complètes non établis pour cette référence.</x:v>
      </x:c>
      <x:c r="J835" s="7" t="str"/>
      <x:c r="K835" s="15"/>
      <x:c r="L835" s="15" t="str"/>
      <x:c r="M835" s="15"/>
      <x:c r="N835" s="15"/>
      <x:c r="O835" s="15"/>
      <x:c r="P835" s="7" t="str"/>
      <x:c r="Q835" s="15"/>
      <x:c r="R835" s="7" t="str">
        <x:f>IF(AND(ISNUMBER(K835),ISNUMBER(Q835)),IF(K835&lt;=Q835,"Valeur ≤ seuil","Valeur &gt; seuil"),"")</x:f>
      </x:c>
      <x:c r="S835" s="15"/>
      <x:c r="T835" s="7" t="str">
        <x:f>IF(AND(ISNUMBER(K835),ISNUMBER(S835)),IF(K835&lt;=S835,"Valeur ≤ seuil","Valeur &gt; seuil"),"")</x:f>
      </x:c>
      <x:c r="U835" s="7"/>
      <x:c r="V835" s="7" t="str"/>
      <x:c r="W835" s="14" t="str"/>
      <x:c r="X835" s="7" t="str"/>
      <x:c r="Y835" s="13" t="d">
        <x:v>2026-10-25T12:00:00.000Z</x:v>
      </x:c>
      <x:c r="Z835" s="14" t="str">
        <x:v>https://magnetautodoor.com/magnet/</x:v>
      </x:c>
      <x:c r="AA835" s="14" t="str">
        <x:v>http://127.0.0.1:8788/reference-c0d9331f606849.html</x:v>
      </x:c>
      <x:c r="AB835" s="14" t="str">
        <x:v>http://127.0.0.1:8788/portes-ca-pmb-039.html</x:v>
      </x:c>
      <x:c r="AC835" s="7" t="str">
        <x:v>Obtenir la version, la configuration, les modes, les mesures et les informations réglementaires.</x:v>
      </x:c>
      <x:c r="AD835" s="7"/>
      <x:c r="AE835" s="7" t="str"/>
    </x:row>
    <x:row r="836" ht="54" customHeight="1">
      <x:c r="A836" s="7" t="str">
        <x:v>CA-PMB-040</x:v>
      </x:c>
      <x:c r="B836" s="7" t="str">
        <x:v>MEDVA</x:v>
      </x:c>
      <x:c r="C836" s="7" t="str">
        <x:v>CONTROL ACCESS</x:v>
      </x:c>
      <x:c r="D836" s="7" t="str">
        <x:v>Badge actif</x:v>
      </x:c>
      <x:c r="E836" s="7" t="str">
        <x:v>Nature à préciser</x:v>
      </x:c>
      <x:c r="F836" s="7" t="str">
        <x:v>Périmètre à confirmer</x:v>
      </x:c>
      <x:c r="G836" s="7" t="str">
        <x:v>À vérifier</x:v>
      </x:c>
      <x:c r="H836" s="7" t="str"/>
      <x:c r="I836" s="7" t="str">
        <x:v>Mode, configuration et preuves énergétiques complètes non établis pour cette référence.</x:v>
      </x:c>
      <x:c r="J836" s="7" t="str"/>
      <x:c r="K836" s="15"/>
      <x:c r="L836" s="15" t="str"/>
      <x:c r="M836" s="15"/>
      <x:c r="N836" s="15"/>
      <x:c r="O836" s="15"/>
      <x:c r="P836" s="7" t="str"/>
      <x:c r="Q836" s="15"/>
      <x:c r="R836" s="7" t="str">
        <x:f>IF(AND(ISNUMBER(K836),ISNUMBER(Q836)),IF(K836&lt;=Q836,"Valeur ≤ seuil","Valeur &gt; seuil"),"")</x:f>
      </x:c>
      <x:c r="S836" s="15"/>
      <x:c r="T836" s="7" t="str">
        <x:f>IF(AND(ISNUMBER(K836),ISNUMBER(S836)),IF(K836&lt;=S836,"Valeur ≤ seuil","Valeur &gt; seuil"),"")</x:f>
      </x:c>
      <x:c r="U836" s="7"/>
      <x:c r="V836" s="7" t="str"/>
      <x:c r="W836" s="14" t="str"/>
      <x:c r="X836" s="7" t="str"/>
      <x:c r="Y836" s="13" t="d">
        <x:v>2026-10-25T12:00:00.000Z</x:v>
      </x:c>
      <x:c r="Z836" s="14" t="str">
        <x:v>https://magnetautodoor.com/magnet/</x:v>
      </x:c>
      <x:c r="AA836" s="14" t="str">
        <x:v>http://127.0.0.1:8788/reference-0fb0dbb5895fa7.html</x:v>
      </x:c>
      <x:c r="AB836" s="14" t="str">
        <x:v>http://127.0.0.1:8788/portes-ca-pmb-040.html</x:v>
      </x:c>
      <x:c r="AC836" s="7" t="str">
        <x:v>Obtenir la version, la configuration, les modes, les mesures et les informations réglementaires.</x:v>
      </x:c>
      <x:c r="AD836" s="7"/>
      <x:c r="AE836" s="7" t="str"/>
    </x:row>
    <x:row r="837" ht="54" customHeight="1">
      <x:c r="A837" s="7" t="str">
        <x:v>CA-PMB-041</x:v>
      </x:c>
      <x:c r="B837" s="7" t="str">
        <x:v>MEDVA</x:v>
      </x:c>
      <x:c r="C837" s="7" t="str">
        <x:v>CONTROL ACCESS</x:v>
      </x:c>
      <x:c r="D837" s="7" t="str">
        <x:v>Bracelet actif</x:v>
      </x:c>
      <x:c r="E837" s="7" t="str">
        <x:v>Nature à préciser</x:v>
      </x:c>
      <x:c r="F837" s="7" t="str">
        <x:v>Périmètre à confirmer</x:v>
      </x:c>
      <x:c r="G837" s="7" t="str">
        <x:v>À vérifier</x:v>
      </x:c>
      <x:c r="H837" s="7" t="str"/>
      <x:c r="I837" s="7" t="str">
        <x:v>Mode, configuration et preuves énergétiques complètes non établis pour cette référence.</x:v>
      </x:c>
      <x:c r="J837" s="7" t="str"/>
      <x:c r="K837" s="15"/>
      <x:c r="L837" s="15" t="str"/>
      <x:c r="M837" s="15"/>
      <x:c r="N837" s="15"/>
      <x:c r="O837" s="15"/>
      <x:c r="P837" s="7" t="str"/>
      <x:c r="Q837" s="15"/>
      <x:c r="R837" s="7" t="str">
        <x:f>IF(AND(ISNUMBER(K837),ISNUMBER(Q837)),IF(K837&lt;=Q837,"Valeur ≤ seuil","Valeur &gt; seuil"),"")</x:f>
      </x:c>
      <x:c r="S837" s="15"/>
      <x:c r="T837" s="7" t="str">
        <x:f>IF(AND(ISNUMBER(K837),ISNUMBER(S837)),IF(K837&lt;=S837,"Valeur ≤ seuil","Valeur &gt; seuil"),"")</x:f>
      </x:c>
      <x:c r="U837" s="7"/>
      <x:c r="V837" s="7" t="str"/>
      <x:c r="W837" s="14" t="str"/>
      <x:c r="X837" s="7" t="str"/>
      <x:c r="Y837" s="13" t="d">
        <x:v>2026-10-25T12:00:00.000Z</x:v>
      </x:c>
      <x:c r="Z837" s="14" t="str">
        <x:v>https://magnetautodoor.com/magnet/</x:v>
      </x:c>
      <x:c r="AA837" s="14" t="str">
        <x:v>http://127.0.0.1:8788/reference-b127a6076f4807.html</x:v>
      </x:c>
      <x:c r="AB837" s="14" t="str">
        <x:v>http://127.0.0.1:8788/portes-ca-pmb-041.html</x:v>
      </x:c>
      <x:c r="AC837" s="7" t="str">
        <x:v>Obtenir la version, la configuration, les modes, les mesures et les informations réglementaires.</x:v>
      </x:c>
      <x:c r="AD837" s="7"/>
      <x:c r="AE837" s="7" t="str"/>
    </x:row>
    <x:row r="838" ht="54" customHeight="1">
      <x:c r="A838" s="7" t="str">
        <x:v>CA-PMB-042</x:v>
      </x:c>
      <x:c r="B838" s="7" t="str">
        <x:v>MEDVA</x:v>
      </x:c>
      <x:c r="C838" s="7" t="str">
        <x:v>CONTROL ACCESS</x:v>
      </x:c>
      <x:c r="D838" s="7" t="str">
        <x:v>Commande sans contact IP65</x:v>
      </x:c>
      <x:c r="E838" s="7" t="str">
        <x:v>Composant électronique ou sensible</x:v>
      </x:c>
      <x:c r="F838" s="7" t="str">
        <x:v>Composant à évaluer dans l’ensemble</x:v>
      </x:c>
      <x:c r="G838" s="7" t="str">
        <x:v>À vérifier</x:v>
      </x:c>
      <x:c r="H838" s="7" t="str"/>
      <x:c r="I838" s="7" t="str">
        <x:v>La fiche de ce composant ne documente pas les modes de la motorisation complète.</x:v>
      </x:c>
      <x:c r="J838" s="7" t="str"/>
      <x:c r="K838" s="15"/>
      <x:c r="L838" s="15" t="str"/>
      <x:c r="M838" s="15"/>
      <x:c r="N838" s="15"/>
      <x:c r="O838" s="15"/>
      <x:c r="P838" s="7" t="str"/>
      <x:c r="Q838" s="15"/>
      <x:c r="R838" s="7" t="str">
        <x:f>IF(AND(ISNUMBER(K838),ISNUMBER(Q838)),IF(K838&lt;=Q838,"Valeur ≤ seuil","Valeur &gt; seuil"),"")</x:f>
      </x:c>
      <x:c r="S838" s="15"/>
      <x:c r="T838" s="7" t="str">
        <x:f>IF(AND(ISNUMBER(K838),ISNUMBER(S838)),IF(K838&lt;=S838,"Valeur ≤ seuil","Valeur &gt; seuil"),"")</x:f>
      </x:c>
      <x:c r="U838" s="7"/>
      <x:c r="V838" s="7" t="str"/>
      <x:c r="W838" s="14" t="str"/>
      <x:c r="X838" s="7" t="str"/>
      <x:c r="Y838" s="13" t="d">
        <x:v>2026-10-25T12:00:00.000Z</x:v>
      </x:c>
      <x:c r="Z838" s="14" t="str">
        <x:v>https://magnetautodoor.com/magnet/</x:v>
      </x:c>
      <x:c r="AA838" s="14" t="str">
        <x:v>http://127.0.0.1:8788/reference-7231be45ea0247.html</x:v>
      </x:c>
      <x:c r="AB838" s="14" t="str">
        <x:v>http://127.0.0.1:8788/portes-ca-pmb-042.html</x:v>
      </x:c>
      <x:c r="AC838" s="7" t="str">
        <x:v>Obtenir la version, la configuration, les modes, les mesures et les informations réglementaires.</x:v>
      </x:c>
      <x:c r="AD838" s="7"/>
      <x:c r="AE838" s="7" t="str"/>
    </x:row>
    <x:row r="839" ht="54" customHeight="1">
      <x:c r="A839" s="7" t="str">
        <x:v>CA-PMB-043</x:v>
      </x:c>
      <x:c r="B839" s="7" t="str">
        <x:v>MEDVA</x:v>
      </x:c>
      <x:c r="C839" s="7" t="str">
        <x:v>CONTROL ACCESS</x:v>
      </x:c>
      <x:c r="D839" s="7" t="str">
        <x:v>Commande de proximité</x:v>
      </x:c>
      <x:c r="E839" s="7" t="str">
        <x:v>Nature à préciser</x:v>
      </x:c>
      <x:c r="F839" s="7" t="str">
        <x:v>Périmètre à confirmer</x:v>
      </x:c>
      <x:c r="G839" s="7" t="str">
        <x:v>À vérifier</x:v>
      </x:c>
      <x:c r="H839" s="7" t="str"/>
      <x:c r="I839" s="7" t="str">
        <x:v>Mode, configuration et preuves énergétiques complètes non établis pour cette référence.</x:v>
      </x:c>
      <x:c r="J839" s="7" t="str"/>
      <x:c r="K839" s="15"/>
      <x:c r="L839" s="15" t="str"/>
      <x:c r="M839" s="15"/>
      <x:c r="N839" s="15"/>
      <x:c r="O839" s="15"/>
      <x:c r="P839" s="7" t="str"/>
      <x:c r="Q839" s="15"/>
      <x:c r="R839" s="7" t="str">
        <x:f>IF(AND(ISNUMBER(K839),ISNUMBER(Q839)),IF(K839&lt;=Q839,"Valeur ≤ seuil","Valeur &gt; seuil"),"")</x:f>
      </x:c>
      <x:c r="S839" s="15"/>
      <x:c r="T839" s="7" t="str">
        <x:f>IF(AND(ISNUMBER(K839),ISNUMBER(S839)),IF(K839&lt;=S839,"Valeur ≤ seuil","Valeur &gt; seuil"),"")</x:f>
      </x:c>
      <x:c r="U839" s="7"/>
      <x:c r="V839" s="7" t="str"/>
      <x:c r="W839" s="14" t="str"/>
      <x:c r="X839" s="7" t="str"/>
      <x:c r="Y839" s="13" t="d">
        <x:v>2026-10-25T12:00:00.000Z</x:v>
      </x:c>
      <x:c r="Z839" s="14" t="str">
        <x:v>https://magnetautodoor.com/magnet/</x:v>
      </x:c>
      <x:c r="AA839" s="14" t="str">
        <x:v>http://127.0.0.1:8788/reference-eb2a9e72dc68e9.html</x:v>
      </x:c>
      <x:c r="AB839" s="14" t="str">
        <x:v>http://127.0.0.1:8788/portes-ca-pmb-043.html</x:v>
      </x:c>
      <x:c r="AC839" s="7" t="str">
        <x:v>Obtenir la version, la configuration, les modes, les mesures et les informations réglementaires.</x:v>
      </x:c>
      <x:c r="AD839" s="7"/>
      <x:c r="AE839" s="7" t="str"/>
    </x:row>
    <x:row r="840" ht="54" customHeight="1">
      <x:c r="A840" s="7" t="str">
        <x:v>CA-PMB-044</x:v>
      </x:c>
      <x:c r="B840" s="7" t="str">
        <x:v>MEDVA</x:v>
      </x:c>
      <x:c r="C840" s="7" t="str">
        <x:v>CONTROL ACCESS</x:v>
      </x:c>
      <x:c r="D840" s="7" t="str">
        <x:v>Bouton capacitif de sortie</x:v>
      </x:c>
      <x:c r="E840" s="7" t="str">
        <x:v>Composant électronique ou sensible</x:v>
      </x:c>
      <x:c r="F840" s="7" t="str">
        <x:v>Composant à évaluer dans l’ensemble</x:v>
      </x:c>
      <x:c r="G840" s="7" t="str">
        <x:v>À vérifier</x:v>
      </x:c>
      <x:c r="H840" s="7" t="str"/>
      <x:c r="I840" s="7" t="str">
        <x:v>La fiche de ce composant ne documente pas les modes de la motorisation complète.</x:v>
      </x:c>
      <x:c r="J840" s="7" t="str"/>
      <x:c r="K840" s="15"/>
      <x:c r="L840" s="15" t="str"/>
      <x:c r="M840" s="15"/>
      <x:c r="N840" s="15"/>
      <x:c r="O840" s="15"/>
      <x:c r="P840" s="7" t="str"/>
      <x:c r="Q840" s="15"/>
      <x:c r="R840" s="7" t="str">
        <x:f>IF(AND(ISNUMBER(K840),ISNUMBER(Q840)),IF(K840&lt;=Q840,"Valeur ≤ seuil","Valeur &gt; seuil"),"")</x:f>
      </x:c>
      <x:c r="S840" s="15"/>
      <x:c r="T840" s="7" t="str">
        <x:f>IF(AND(ISNUMBER(K840),ISNUMBER(S840)),IF(K840&lt;=S840,"Valeur ≤ seuil","Valeur &gt; seuil"),"")</x:f>
      </x:c>
      <x:c r="U840" s="7"/>
      <x:c r="V840" s="7" t="str"/>
      <x:c r="W840" s="14" t="str"/>
      <x:c r="X840" s="7" t="str"/>
      <x:c r="Y840" s="13" t="d">
        <x:v>2026-10-25T12:00:00.000Z</x:v>
      </x:c>
      <x:c r="Z840" s="14" t="str">
        <x:v>https://magnetautodoor.com/magnet/</x:v>
      </x:c>
      <x:c r="AA840" s="14" t="str">
        <x:v>http://127.0.0.1:8788/reference-b35556fea7bd7c.html</x:v>
      </x:c>
      <x:c r="AB840" s="14" t="str">
        <x:v>http://127.0.0.1:8788/portes-ca-pmb-044.html</x:v>
      </x:c>
      <x:c r="AC840" s="7" t="str">
        <x:v>Obtenir la version, la configuration, les modes, les mesures et les informations réglementaires.</x:v>
      </x:c>
      <x:c r="AD840" s="7"/>
      <x:c r="AE840" s="7" t="str"/>
    </x:row>
    <x:row r="841" ht="54" customHeight="1">
      <x:c r="A841" s="7" t="str">
        <x:v>CA-PMB-045</x:v>
      </x:c>
      <x:c r="B841" s="7" t="str">
        <x:v>MEDVA</x:v>
      </x:c>
      <x:c r="C841" s="7" t="str">
        <x:v>CONTROL ACCESS</x:v>
      </x:c>
      <x:c r="D841" s="7" t="str">
        <x:v>Capteur radar et infrarouge</x:v>
      </x:c>
      <x:c r="E841" s="7" t="str">
        <x:v>Composant électronique ou sensible</x:v>
      </x:c>
      <x:c r="F841" s="7" t="str">
        <x:v>Composant à évaluer dans l’ensemble</x:v>
      </x:c>
      <x:c r="G841" s="7" t="str">
        <x:v>À vérifier</x:v>
      </x:c>
      <x:c r="H841" s="7" t="str"/>
      <x:c r="I841" s="7" t="str">
        <x:v>La fiche de ce composant ne documente pas les modes de la motorisation complète.</x:v>
      </x:c>
      <x:c r="J841" s="7" t="str"/>
      <x:c r="K841" s="15"/>
      <x:c r="L841" s="15" t="str"/>
      <x:c r="M841" s="15"/>
      <x:c r="N841" s="15"/>
      <x:c r="O841" s="15"/>
      <x:c r="P841" s="7" t="str"/>
      <x:c r="Q841" s="15"/>
      <x:c r="R841" s="7" t="str">
        <x:f>IF(AND(ISNUMBER(K841),ISNUMBER(Q841)),IF(K841&lt;=Q841,"Valeur ≤ seuil","Valeur &gt; seuil"),"")</x:f>
      </x:c>
      <x:c r="S841" s="15"/>
      <x:c r="T841" s="7" t="str">
        <x:f>IF(AND(ISNUMBER(K841),ISNUMBER(S841)),IF(K841&lt;=S841,"Valeur ≤ seuil","Valeur &gt; seuil"),"")</x:f>
      </x:c>
      <x:c r="U841" s="7"/>
      <x:c r="V841" s="7" t="str"/>
      <x:c r="W841" s="14" t="str"/>
      <x:c r="X841" s="7" t="str"/>
      <x:c r="Y841" s="13" t="d">
        <x:v>2026-10-25T12:00:00.000Z</x:v>
      </x:c>
      <x:c r="Z841" s="14" t="str">
        <x:v>https://magnetautodoor.com/magnet/</x:v>
      </x:c>
      <x:c r="AA841" s="14" t="str">
        <x:v>http://127.0.0.1:8788/reference-58db87e5cfed43.html</x:v>
      </x:c>
      <x:c r="AB841" s="14" t="str">
        <x:v>http://127.0.0.1:8788/portes-ca-pmb-045.html</x:v>
      </x:c>
      <x:c r="AC841" s="7" t="str">
        <x:v>Obtenir la version, la configuration, les modes, les mesures et les informations réglementaires.</x:v>
      </x:c>
      <x:c r="AD841" s="7"/>
      <x:c r="AE841" s="7" t="str"/>
    </x:row>
    <x:row r="842" ht="54" customHeight="1">
      <x:c r="A842" s="7" t="str">
        <x:v>CA-PMB-046</x:v>
      </x:c>
      <x:c r="B842" s="7" t="str">
        <x:v>MEDVA</x:v>
      </x:c>
      <x:c r="C842" s="7" t="str">
        <x:v>CONTROL ACCESS</x:v>
      </x:c>
      <x:c r="D842" s="7" t="str">
        <x:v>Radar de mouvement</x:v>
      </x:c>
      <x:c r="E842" s="7" t="str">
        <x:v>Nature à préciser</x:v>
      </x:c>
      <x:c r="F842" s="7" t="str">
        <x:v>Périmètre à confirmer</x:v>
      </x:c>
      <x:c r="G842" s="7" t="str">
        <x:v>À vérifier</x:v>
      </x:c>
      <x:c r="H842" s="7" t="str"/>
      <x:c r="I842" s="7" t="str">
        <x:v>Mode, configuration et preuves énergétiques complètes non établis pour cette référence.</x:v>
      </x:c>
      <x:c r="J842" s="7" t="str"/>
      <x:c r="K842" s="15"/>
      <x:c r="L842" s="15" t="str"/>
      <x:c r="M842" s="15"/>
      <x:c r="N842" s="15"/>
      <x:c r="O842" s="15"/>
      <x:c r="P842" s="7" t="str"/>
      <x:c r="Q842" s="15"/>
      <x:c r="R842" s="7" t="str">
        <x:f>IF(AND(ISNUMBER(K842),ISNUMBER(Q842)),IF(K842&lt;=Q842,"Valeur ≤ seuil","Valeur &gt; seuil"),"")</x:f>
      </x:c>
      <x:c r="S842" s="15"/>
      <x:c r="T842" s="7" t="str">
        <x:f>IF(AND(ISNUMBER(K842),ISNUMBER(S842)),IF(K842&lt;=S842,"Valeur ≤ seuil","Valeur &gt; seuil"),"")</x:f>
      </x:c>
      <x:c r="U842" s="7"/>
      <x:c r="V842" s="7" t="str"/>
      <x:c r="W842" s="14" t="str"/>
      <x:c r="X842" s="7" t="str"/>
      <x:c r="Y842" s="13" t="d">
        <x:v>2026-10-25T12:00:00.000Z</x:v>
      </x:c>
      <x:c r="Z842" s="14" t="str">
        <x:v>https://magnetautodoor.com/magnet/</x:v>
      </x:c>
      <x:c r="AA842" s="14" t="str">
        <x:v>http://127.0.0.1:8788/reference-456790344664c9.html</x:v>
      </x:c>
      <x:c r="AB842" s="14" t="str">
        <x:v>http://127.0.0.1:8788/portes-ca-pmb-046.html</x:v>
      </x:c>
      <x:c r="AC842" s="7" t="str">
        <x:v>Obtenir la version, la configuration, les modes, les mesures et les informations réglementaires.</x:v>
      </x:c>
      <x:c r="AD842" s="7"/>
      <x:c r="AE842" s="7" t="str"/>
    </x:row>
    <x:row r="843" ht="54" customHeight="1">
      <x:c r="A843" s="7" t="str">
        <x:v>CA-PMB-047</x:v>
      </x:c>
      <x:c r="B843" s="7" t="str">
        <x:v>MEDVA</x:v>
      </x:c>
      <x:c r="C843" s="7" t="str">
        <x:v>CONTROL ACCESS</x:v>
      </x:c>
      <x:c r="D843" s="7" t="str">
        <x:v>Détecteur infrarouge actif</x:v>
      </x:c>
      <x:c r="E843" s="7" t="str">
        <x:v>Composant électronique ou sensible</x:v>
      </x:c>
      <x:c r="F843" s="7" t="str">
        <x:v>Composant à évaluer dans l’ensemble</x:v>
      </x:c>
      <x:c r="G843" s="7" t="str">
        <x:v>À vérifier</x:v>
      </x:c>
      <x:c r="H843" s="7" t="str"/>
      <x:c r="I843" s="7" t="str">
        <x:v>La fiche de ce composant ne documente pas les modes de la motorisation complète.</x:v>
      </x:c>
      <x:c r="J843" s="7" t="str"/>
      <x:c r="K843" s="15"/>
      <x:c r="L843" s="15" t="str"/>
      <x:c r="M843" s="15"/>
      <x:c r="N843" s="15"/>
      <x:c r="O843" s="15"/>
      <x:c r="P843" s="7" t="str"/>
      <x:c r="Q843" s="15"/>
      <x:c r="R843" s="7" t="str">
        <x:f>IF(AND(ISNUMBER(K843),ISNUMBER(Q843)),IF(K843&lt;=Q843,"Valeur ≤ seuil","Valeur &gt; seuil"),"")</x:f>
      </x:c>
      <x:c r="S843" s="15"/>
      <x:c r="T843" s="7" t="str">
        <x:f>IF(AND(ISNUMBER(K843),ISNUMBER(S843)),IF(K843&lt;=S843,"Valeur ≤ seuil","Valeur &gt; seuil"),"")</x:f>
      </x:c>
      <x:c r="U843" s="7"/>
      <x:c r="V843" s="7" t="str"/>
      <x:c r="W843" s="14" t="str"/>
      <x:c r="X843" s="7" t="str"/>
      <x:c r="Y843" s="13" t="d">
        <x:v>2026-10-25T12:00:00.000Z</x:v>
      </x:c>
      <x:c r="Z843" s="14" t="str">
        <x:v>https://magnetautodoor.com/magnet/</x:v>
      </x:c>
      <x:c r="AA843" s="14" t="str">
        <x:v>http://127.0.0.1:8788/reference-ef705a8a927ca5.html</x:v>
      </x:c>
      <x:c r="AB843" s="14" t="str">
        <x:v>http://127.0.0.1:8788/portes-ca-pmb-047.html</x:v>
      </x:c>
      <x:c r="AC843" s="7" t="str">
        <x:v>Obtenir la version, la configuration, les modes, les mesures et les informations réglementaires.</x:v>
      </x:c>
      <x:c r="AD843" s="7"/>
      <x:c r="AE843" s="7" t="str"/>
    </x:row>
    <x:row r="844" ht="54" customHeight="1">
      <x:c r="A844" s="7" t="str">
        <x:v>1870595</x:v>
      </x:c>
      <x:c r="B844" s="7" t="str">
        <x:v>Somfy</x:v>
      </x:c>
      <x:c r="C844" s="7" t="str">
        <x:v>Somfy</x:v>
      </x:c>
      <x:c r="D844" s="7" t="str">
        <x:v>TaHoma switch</x:v>
      </x:c>
      <x:c r="E844" s="7" t="str">
        <x:v>Nature à préciser</x:v>
      </x:c>
      <x:c r="F844" s="7" t="str">
        <x:v>Périmètre à confirmer</x:v>
      </x:c>
      <x:c r="G844" s="7" t="str">
        <x:v>À vérifier</x:v>
      </x:c>
      <x:c r="H844" s="7" t="str"/>
      <x:c r="I844" s="7" t="str">
        <x:v>Mode, configuration et preuves énergétiques complètes non établis pour cette référence.</x:v>
      </x:c>
      <x:c r="J844" s="7" t="str"/>
      <x:c r="K844" s="15"/>
      <x:c r="L844" s="15" t="str"/>
      <x:c r="M844" s="15"/>
      <x:c r="N844" s="15"/>
      <x:c r="O844" s="15"/>
      <x:c r="P844" s="7" t="str"/>
      <x:c r="Q844" s="15"/>
      <x:c r="R844" s="7" t="str">
        <x:f>IF(AND(ISNUMBER(K844),ISNUMBER(Q844)),IF(K844&lt;=Q844,"Valeur ≤ seuil","Valeur &gt; seuil"),"")</x:f>
      </x:c>
      <x:c r="S844" s="15"/>
      <x:c r="T844" s="7" t="str">
        <x:f>IF(AND(ISNUMBER(K844),ISNUMBER(S844)),IF(K844&lt;=S844,"Valeur ≤ seuil","Valeur &gt; seuil"),"")</x:f>
      </x:c>
      <x:c r="U844" s="7"/>
      <x:c r="V844" s="7" t="str"/>
      <x:c r="W844" s="14" t="str"/>
      <x:c r="X844" s="7" t="str"/>
      <x:c r="Y844" s="13" t="d">
        <x:v>2026-10-25T12:00:00.000Z</x:v>
      </x:c>
      <x:c r="Z844" s="14" t="str">
        <x:v>https://boutique.somfy.fr/tahoma-switch.html</x:v>
      </x:c>
      <x:c r="AA844" s="14" t="str">
        <x:v>http://127.0.0.1:8788/produit-somfy-1870595.html</x:v>
      </x:c>
      <x:c r="AB844" s="14" t="str">
        <x:v>http://127.0.0.1:8788/produit-somfy-1870595.html</x:v>
      </x:c>
      <x:c r="AC844" s="7" t="str">
        <x:v>Obtenir la version, la configuration, les modes, les mesures et les informations réglementaires.</x:v>
      </x:c>
      <x:c r="AD844" s="7"/>
      <x:c r="AE844" s="7" t="str"/>
    </x:row>
    <x:row r="845" ht="54" customHeight="1">
      <x:c r="A845" s="7" t="str">
        <x:v>1870755</x:v>
      </x:c>
      <x:c r="B845" s="7" t="str">
        <x:v>Somfy</x:v>
      </x:c>
      <x:c r="C845" s="7" t="str">
        <x:v>Somfy</x:v>
      </x:c>
      <x:c r="D845" s="7" t="str">
        <x:v>Kit de connectivité</x:v>
      </x:c>
      <x:c r="E845" s="7" t="str">
        <x:v>Nature à préciser</x:v>
      </x:c>
      <x:c r="F845" s="7" t="str">
        <x:v>Périmètre à confirmer</x:v>
      </x:c>
      <x:c r="G845" s="7" t="str">
        <x:v>À vérifier</x:v>
      </x:c>
      <x:c r="H845" s="7" t="str"/>
      <x:c r="I845" s="7" t="str">
        <x:v>Mode, configuration et preuves énergétiques complètes non établis pour cette référence.</x:v>
      </x:c>
      <x:c r="J845" s="7" t="str"/>
      <x:c r="K845" s="15"/>
      <x:c r="L845" s="15" t="str"/>
      <x:c r="M845" s="15"/>
      <x:c r="N845" s="15"/>
      <x:c r="O845" s="15"/>
      <x:c r="P845" s="7" t="str"/>
      <x:c r="Q845" s="15"/>
      <x:c r="R845" s="7" t="str">
        <x:f>IF(AND(ISNUMBER(K845),ISNUMBER(Q845)),IF(K845&lt;=Q845,"Valeur ≤ seuil","Valeur &gt; seuil"),"")</x:f>
      </x:c>
      <x:c r="S845" s="15"/>
      <x:c r="T845" s="7" t="str">
        <x:f>IF(AND(ISNUMBER(K845),ISNUMBER(S845)),IF(K845&lt;=S845,"Valeur ≤ seuil","Valeur &gt; seuil"),"")</x:f>
      </x:c>
      <x:c r="U845" s="7"/>
      <x:c r="V845" s="7" t="str"/>
      <x:c r="W845" s="14" t="str"/>
      <x:c r="X845" s="7" t="str"/>
      <x:c r="Y845" s="13" t="d">
        <x:v>2026-10-25T12:00:00.000Z</x:v>
      </x:c>
      <x:c r="Z845" s="14" t="str">
        <x:v>https://boutique.somfy.fr/kit-de-connectivite.html</x:v>
      </x:c>
      <x:c r="AA845" s="14" t="str">
        <x:v>http://127.0.0.1:8788/produit-somfy-1870755.html</x:v>
      </x:c>
      <x:c r="AB845" s="14" t="str">
        <x:v>http://127.0.0.1:8788/produit-somfy-1870755.html</x:v>
      </x:c>
      <x:c r="AC845" s="7" t="str">
        <x:v>Obtenir la version, la configuration, les modes, les mesures et les informations réglementaires.</x:v>
      </x:c>
      <x:c r="AD845" s="7"/>
      <x:c r="AE845" s="7" t="str"/>
    </x:row>
    <x:row r="846" ht="54" customHeight="1">
      <x:c r="A846" s="7" t="str">
        <x:v>1841134</x:v>
      </x:c>
      <x:c r="B846" s="7" t="str">
        <x:v>Somfy</x:v>
      </x:c>
      <x:c r="C846" s="7" t="str">
        <x:v>Somfy</x:v>
      </x:c>
      <x:c r="D846" s="7" t="str">
        <x:v>Télécommande Keygo io</x:v>
      </x:c>
      <x:c r="E846" s="7" t="str">
        <x:v>Composant électronique ou sensible</x:v>
      </x:c>
      <x:c r="F846" s="7" t="str">
        <x:v>Composant à évaluer dans l’ensemble</x:v>
      </x:c>
      <x:c r="G846" s="7" t="str">
        <x:v>À vérifier</x:v>
      </x:c>
      <x:c r="H846" s="7" t="str"/>
      <x:c r="I846" s="7" t="str">
        <x:v>La fiche de ce composant ne documente pas les modes de la motorisation complète.</x:v>
      </x:c>
      <x:c r="J846" s="7" t="str"/>
      <x:c r="K846" s="15"/>
      <x:c r="L846" s="15" t="str"/>
      <x:c r="M846" s="15"/>
      <x:c r="N846" s="15"/>
      <x:c r="O846" s="15"/>
      <x:c r="P846" s="7" t="str"/>
      <x:c r="Q846" s="15"/>
      <x:c r="R846" s="7" t="str">
        <x:f>IF(AND(ISNUMBER(K846),ISNUMBER(Q846)),IF(K846&lt;=Q846,"Valeur ≤ seuil","Valeur &gt; seuil"),"")</x:f>
      </x:c>
      <x:c r="S846" s="15"/>
      <x:c r="T846" s="7" t="str">
        <x:f>IF(AND(ISNUMBER(K846),ISNUMBER(S846)),IF(K846&lt;=S846,"Valeur ≤ seuil","Valeur &gt; seuil"),"")</x:f>
      </x:c>
      <x:c r="U846" s="7"/>
      <x:c r="V846" s="7" t="str"/>
      <x:c r="W846" s="14" t="str"/>
      <x:c r="X846" s="7" t="str"/>
      <x:c r="Y846" s="13" t="d">
        <x:v>2026-10-25T12:00:00.000Z</x:v>
      </x:c>
      <x:c r="Z846" s="14" t="str">
        <x:v>https://www.somfy.fr/produits/1841134/telecommande-keygo-io</x:v>
      </x:c>
      <x:c r="AA846" s="14" t="str">
        <x:v>http://127.0.0.1:8788/produit-somfy-1841134.html</x:v>
      </x:c>
      <x:c r="AB846" s="14" t="str">
        <x:v>http://127.0.0.1:8788/produit-somfy-1841134.html</x:v>
      </x:c>
      <x:c r="AC846" s="7" t="str">
        <x:v>Obtenir la version, la configuration, les modes, les mesures et les informations réglementaires.</x:v>
      </x:c>
      <x:c r="AD846" s="7"/>
      <x:c r="AE846" s="7" t="str"/>
    </x:row>
    <x:row r="847" ht="54" customHeight="1">
      <x:c r="A847" s="7" t="str">
        <x:v>1871080</x:v>
      </x:c>
      <x:c r="B847" s="7" t="str">
        <x:v>Somfy</x:v>
      </x:c>
      <x:c r="C847" s="7" t="str">
        <x:v>Somfy</x:v>
      </x:c>
      <x:c r="D847" s="7" t="str">
        <x:v>Amy 1 Modes io</x:v>
      </x:c>
      <x:c r="E847" s="7" t="str">
        <x:v>Nature à préciser</x:v>
      </x:c>
      <x:c r="F847" s="7" t="str">
        <x:v>Périmètre à confirmer</x:v>
      </x:c>
      <x:c r="G847" s="7" t="str">
        <x:v>À vérifier</x:v>
      </x:c>
      <x:c r="H847" s="7" t="str"/>
      <x:c r="I847" s="7" t="str">
        <x:v>Mode, configuration et preuves énergétiques complètes non établis pour cette référence.</x:v>
      </x:c>
      <x:c r="J847" s="7" t="str"/>
      <x:c r="K847" s="15"/>
      <x:c r="L847" s="15" t="str"/>
      <x:c r="M847" s="15"/>
      <x:c r="N847" s="15"/>
      <x:c r="O847" s="15"/>
      <x:c r="P847" s="7" t="str"/>
      <x:c r="Q847" s="15"/>
      <x:c r="R847" s="7" t="str">
        <x:f>IF(AND(ISNUMBER(K847),ISNUMBER(Q847)),IF(K847&lt;=Q847,"Valeur ≤ seuil","Valeur &gt; seuil"),"")</x:f>
      </x:c>
      <x:c r="S847" s="15"/>
      <x:c r="T847" s="7" t="str">
        <x:f>IF(AND(ISNUMBER(K847),ISNUMBER(S847)),IF(K847&lt;=S847,"Valeur ≤ seuil","Valeur &gt; seuil"),"")</x:f>
      </x:c>
      <x:c r="U847" s="7"/>
      <x:c r="V847" s="7" t="str"/>
      <x:c r="W847" s="14" t="str"/>
      <x:c r="X847" s="7" t="str"/>
      <x:c r="Y847" s="13" t="d">
        <x:v>2026-10-25T12:00:00.000Z</x:v>
      </x:c>
      <x:c r="Z847" s="14" t="str">
        <x:v>https://www.somfy.fr/produits/1871080/amy-1-modes-io</x:v>
      </x:c>
      <x:c r="AA847" s="14" t="str">
        <x:v>http://127.0.0.1:8788/produit-somfy-1871080.html</x:v>
      </x:c>
      <x:c r="AB847" s="14" t="str">
        <x:v>http://127.0.0.1:8788/produit-somfy-1871080.html</x:v>
      </x:c>
      <x:c r="AC847" s="7" t="str">
        <x:v>Obtenir la version, la configuration, les modes, les mesures et les informations réglementaires.</x:v>
      </x:c>
      <x:c r="AD847" s="7"/>
      <x:c r="AE847" s="7" t="str"/>
    </x:row>
    <x:row r="848" ht="54" customHeight="1">
      <x:c r="A848" s="7" t="str">
        <x:v>1870646</x:v>
      </x:c>
      <x:c r="B848" s="7" t="str">
        <x:v>Somfy</x:v>
      </x:c>
      <x:c r="C848" s="7" t="str">
        <x:v>Somfy</x:v>
      </x:c>
      <x:c r="D848" s="7" t="str">
        <x:v>Situo 5 à variation io Pure</x:v>
      </x:c>
      <x:c r="E848" s="7" t="str">
        <x:v>Nature à préciser</x:v>
      </x:c>
      <x:c r="F848" s="7" t="str">
        <x:v>Périmètre à confirmer</x:v>
      </x:c>
      <x:c r="G848" s="7" t="str">
        <x:v>À vérifier</x:v>
      </x:c>
      <x:c r="H848" s="7" t="str"/>
      <x:c r="I848" s="7" t="str">
        <x:v>Mode, configuration et preuves énergétiques complètes non établis pour cette référence.</x:v>
      </x:c>
      <x:c r="J848" s="7" t="str"/>
      <x:c r="K848" s="15"/>
      <x:c r="L848" s="15" t="str"/>
      <x:c r="M848" s="15"/>
      <x:c r="N848" s="15"/>
      <x:c r="O848" s="15"/>
      <x:c r="P848" s="7" t="str"/>
      <x:c r="Q848" s="15"/>
      <x:c r="R848" s="7" t="str">
        <x:f>IF(AND(ISNUMBER(K848),ISNUMBER(Q848)),IF(K848&lt;=Q848,"Valeur ≤ seuil","Valeur &gt; seuil"),"")</x:f>
      </x:c>
      <x:c r="S848" s="15"/>
      <x:c r="T848" s="7" t="str">
        <x:f>IF(AND(ISNUMBER(K848),ISNUMBER(S848)),IF(K848&lt;=S848,"Valeur ≤ seuil","Valeur &gt; seuil"),"")</x:f>
      </x:c>
      <x:c r="U848" s="7"/>
      <x:c r="V848" s="7" t="str"/>
      <x:c r="W848" s="14" t="str"/>
      <x:c r="X848" s="7" t="str"/>
      <x:c r="Y848" s="13" t="d">
        <x:v>2026-10-25T12:00:00.000Z</x:v>
      </x:c>
      <x:c r="Z848" s="14" t="str">
        <x:v>https://boutique.somfy.fr/telecommande-situo-5-io-variation.html</x:v>
      </x:c>
      <x:c r="AA848" s="14" t="str">
        <x:v>http://127.0.0.1:8788/produit-somfy-1870646.html</x:v>
      </x:c>
      <x:c r="AB848" s="14" t="str">
        <x:v>http://127.0.0.1:8788/produit-somfy-1870646.html</x:v>
      </x:c>
      <x:c r="AC848" s="7" t="str">
        <x:v>Obtenir la version, la configuration, les modes, les mesures et les informations réglementaires.</x:v>
      </x:c>
      <x:c r="AD848" s="7"/>
      <x:c r="AE848" s="7" t="str"/>
    </x:row>
    <x:row r="849" ht="54" customHeight="1">
      <x:c r="A849" s="7" t="str">
        <x:v>1246362</x:v>
      </x:c>
      <x:c r="B849" s="7" t="str">
        <x:v>Somfy</x:v>
      </x:c>
      <x:c r="C849" s="7" t="str">
        <x:v>Somfy</x:v>
      </x:c>
      <x:c r="D849" s="7" t="str">
        <x:v>Serenia io 1100 Connect</x:v>
      </x:c>
      <x:c r="E849" s="7" t="str">
        <x:v>Nature à préciser</x:v>
      </x:c>
      <x:c r="F849" s="7" t="str">
        <x:v>Périmètre à confirmer</x:v>
      </x:c>
      <x:c r="G849" s="7" t="str">
        <x:v>À vérifier</x:v>
      </x:c>
      <x:c r="H849" s="7" t="str"/>
      <x:c r="I849" s="7" t="str">
        <x:v>Mode, configuration et preuves énergétiques complètes non établis pour cette référence.</x:v>
      </x:c>
      <x:c r="J849" s="7" t="str"/>
      <x:c r="K849" s="15"/>
      <x:c r="L849" s="15" t="str"/>
      <x:c r="M849" s="15"/>
      <x:c r="N849" s="15"/>
      <x:c r="O849" s="15"/>
      <x:c r="P849" s="7" t="str"/>
      <x:c r="Q849" s="15"/>
      <x:c r="R849" s="7" t="str">
        <x:f>IF(AND(ISNUMBER(K849),ISNUMBER(Q849)),IF(K849&lt;=Q849,"Valeur ≤ seuil","Valeur &gt; seuil"),"")</x:f>
      </x:c>
      <x:c r="S849" s="15"/>
      <x:c r="T849" s="7" t="str">
        <x:f>IF(AND(ISNUMBER(K849),ISNUMBER(S849)),IF(K849&lt;=S849,"Valeur ≤ seuil","Valeur &gt; seuil"),"")</x:f>
      </x:c>
      <x:c r="U849" s="7"/>
      <x:c r="V849" s="7" t="str"/>
      <x:c r="W849" s="14" t="str"/>
      <x:c r="X849" s="7" t="str"/>
      <x:c r="Y849" s="13" t="d">
        <x:v>2026-10-25T12:00:00.000Z</x:v>
      </x:c>
      <x:c r="Z849" s="14" t="str">
        <x:v>https://boutique.somfy.fr/motorisation-porte-de-garage-serenia-io-1100-connect.html</x:v>
      </x:c>
      <x:c r="AA849" s="14" t="str">
        <x:v>http://127.0.0.1:8788/produit-somfy-1246362.html</x:v>
      </x:c>
      <x:c r="AB849" s="14" t="str">
        <x:v>http://127.0.0.1:8788/produit-somfy-1246362.html</x:v>
      </x:c>
      <x:c r="AC849" s="7" t="str">
        <x:v>Obtenir la version, la configuration, les modes, les mesures et les informations réglementaires.</x:v>
      </x:c>
      <x:c r="AD849" s="7"/>
      <x:c r="AE849" s="7" t="str"/>
    </x:row>
    <x:row r="850" ht="54" customHeight="1">
      <x:c r="A850" s="7" t="str">
        <x:v>1216601</x:v>
      </x:c>
      <x:c r="B850" s="7" t="str">
        <x:v>Somfy</x:v>
      </x:c>
      <x:c r="C850" s="7" t="str">
        <x:v>Somfy</x:v>
      </x:c>
      <x:c r="D850" s="7" t="str">
        <x:v>Elixo Smart io Pack Confort</x:v>
      </x:c>
      <x:c r="E850" s="7" t="str">
        <x:v>Nature à préciser</x:v>
      </x:c>
      <x:c r="F850" s="7" t="str">
        <x:v>Périmètre à confirmer</x:v>
      </x:c>
      <x:c r="G850" s="7" t="str">
        <x:v>À vérifier</x:v>
      </x:c>
      <x:c r="H850" s="7" t="str"/>
      <x:c r="I850" s="7" t="str">
        <x:v>Mode, configuration et preuves énergétiques complètes non établis pour cette référence.</x:v>
      </x:c>
      <x:c r="J850" s="7" t="str"/>
      <x:c r="K850" s="15"/>
      <x:c r="L850" s="15" t="str"/>
      <x:c r="M850" s="15"/>
      <x:c r="N850" s="15"/>
      <x:c r="O850" s="15"/>
      <x:c r="P850" s="7" t="str"/>
      <x:c r="Q850" s="15"/>
      <x:c r="R850" s="7" t="str">
        <x:f>IF(AND(ISNUMBER(K850),ISNUMBER(Q850)),IF(K850&lt;=Q850,"Valeur ≤ seuil","Valeur &gt; seuil"),"")</x:f>
      </x:c>
      <x:c r="S850" s="15"/>
      <x:c r="T850" s="7" t="str">
        <x:f>IF(AND(ISNUMBER(K850),ISNUMBER(S850)),IF(K850&lt;=S850,"Valeur ≤ seuil","Valeur &gt; seuil"),"")</x:f>
      </x:c>
      <x:c r="U850" s="7"/>
      <x:c r="V850" s="7" t="str"/>
      <x:c r="W850" s="14" t="str"/>
      <x:c r="X850" s="7" t="str"/>
      <x:c r="Y850" s="13" t="d">
        <x:v>2026-10-25T12:00:00.000Z</x:v>
      </x:c>
      <x:c r="Z850" s="14" t="str">
        <x:v>https://www.somfy.fr/produits/1216601/motorisation-elixo-smart-io-pack-confort-pour-portail-coulissant</x:v>
      </x:c>
      <x:c r="AA850" s="14" t="str">
        <x:v>http://127.0.0.1:8788/produit-somfy-1216601.html</x:v>
      </x:c>
      <x:c r="AB850" s="14" t="str">
        <x:v>http://127.0.0.1:8788/produit-somfy-1216601.html</x:v>
      </x:c>
      <x:c r="AC850" s="7" t="str">
        <x:v>Obtenir la version, la configuration, les modes, les mesures et les informations réglementaires.</x:v>
      </x:c>
      <x:c r="AD850" s="7"/>
      <x:c r="AE850" s="7" t="str"/>
    </x:row>
    <x:row r="851" ht="54" customHeight="1">
      <x:c r="A851" s="7" t="str">
        <x:v>1241957</x:v>
      </x:c>
      <x:c r="B851" s="7" t="str">
        <x:v>Somfy</x:v>
      </x:c>
      <x:c r="C851" s="7" t="str">
        <x:v>Somfy</x:v>
      </x:c>
      <x:c r="D851" s="7" t="str">
        <x:v>Exavia Star Connect</x:v>
      </x:c>
      <x:c r="E851" s="7" t="str">
        <x:v>Nature à préciser</x:v>
      </x:c>
      <x:c r="F851" s="7" t="str">
        <x:v>Périmètre à confirmer</x:v>
      </x:c>
      <x:c r="G851" s="7" t="str">
        <x:v>À vérifier</x:v>
      </x:c>
      <x:c r="H851" s="7" t="str"/>
      <x:c r="I851" s="7" t="str">
        <x:v>Mode, configuration et preuves énergétiques complètes non établis pour cette référence.</x:v>
      </x:c>
      <x:c r="J851" s="7" t="str"/>
      <x:c r="K851" s="15"/>
      <x:c r="L851" s="15" t="str"/>
      <x:c r="M851" s="15"/>
      <x:c r="N851" s="15"/>
      <x:c r="O851" s="15"/>
      <x:c r="P851" s="7" t="str"/>
      <x:c r="Q851" s="15"/>
      <x:c r="R851" s="7" t="str">
        <x:f>IF(AND(ISNUMBER(K851),ISNUMBER(Q851)),IF(K851&lt;=Q851,"Valeur ≤ seuil","Valeur &gt; seuil"),"")</x:f>
      </x:c>
      <x:c r="S851" s="15"/>
      <x:c r="T851" s="7" t="str">
        <x:f>IF(AND(ISNUMBER(K851),ISNUMBER(S851)),IF(K851&lt;=S851,"Valeur ≤ seuil","Valeur &gt; seuil"),"")</x:f>
      </x:c>
      <x:c r="U851" s="7"/>
      <x:c r="V851" s="7" t="str"/>
      <x:c r="W851" s="14" t="str"/>
      <x:c r="X851" s="7" t="str"/>
      <x:c r="Y851" s="13" t="d">
        <x:v>2026-10-25T12:00:00.000Z</x:v>
      </x:c>
      <x:c r="Z851" s="14" t="str">
        <x:v>https://boutique.somfy.fr/exavia-star-connectee.html</x:v>
      </x:c>
      <x:c r="AA851" s="14" t="str">
        <x:v>http://127.0.0.1:8788/produit-somfy-1241957.html</x:v>
      </x:c>
      <x:c r="AB851" s="14" t="str">
        <x:v>http://127.0.0.1:8788/produit-somfy-1241957.html</x:v>
      </x:c>
      <x:c r="AC851" s="7" t="str">
        <x:v>Obtenir la version, la configuration, les modes, les mesures et les informations réglementaires.</x:v>
      </x:c>
      <x:c r="AD851" s="7"/>
      <x:c r="AE851" s="7" t="str"/>
    </x:row>
    <x:row r="852" ht="54" customHeight="1">
      <x:c r="A852" s="7" t="str">
        <x:v>1246050</x:v>
      </x:c>
      <x:c r="B852" s="7" t="str">
        <x:v>Somfy</x:v>
      </x:c>
      <x:c r="C852" s="7" t="str">
        <x:v>Somfy</x:v>
      </x:c>
      <x:c r="D852" s="7" t="str">
        <x:v>Kit de remplacement volet roulant fenêtre radio io</x:v>
      </x:c>
      <x:c r="E852" s="7" t="str">
        <x:v>Nature à préciser</x:v>
      </x:c>
      <x:c r="F852" s="7" t="str">
        <x:v>Périmètre à confirmer</x:v>
      </x:c>
      <x:c r="G852" s="7" t="str">
        <x:v>À vérifier</x:v>
      </x:c>
      <x:c r="H852" s="7" t="str"/>
      <x:c r="I852" s="7" t="str">
        <x:v>Mode, configuration et preuves énergétiques complètes non établis pour cette référence.</x:v>
      </x:c>
      <x:c r="J852" s="7" t="str"/>
      <x:c r="K852" s="15"/>
      <x:c r="L852" s="15" t="str"/>
      <x:c r="M852" s="15"/>
      <x:c r="N852" s="15"/>
      <x:c r="O852" s="15"/>
      <x:c r="P852" s="7" t="str"/>
      <x:c r="Q852" s="15"/>
      <x:c r="R852" s="7" t="str">
        <x:f>IF(AND(ISNUMBER(K852),ISNUMBER(Q852)),IF(K852&lt;=Q852,"Valeur ≤ seuil","Valeur &gt; seuil"),"")</x:f>
      </x:c>
      <x:c r="S852" s="15"/>
      <x:c r="T852" s="7" t="str">
        <x:f>IF(AND(ISNUMBER(K852),ISNUMBER(S852)),IF(K852&lt;=S852,"Valeur ≤ seuil","Valeur &gt; seuil"),"")</x:f>
      </x:c>
      <x:c r="U852" s="7"/>
      <x:c r="V852" s="7" t="str"/>
      <x:c r="W852" s="14" t="str"/>
      <x:c r="X852" s="7" t="str"/>
      <x:c r="Y852" s="13" t="d">
        <x:v>2026-10-25T12:00:00.000Z</x:v>
      </x:c>
      <x:c r="Z852" s="14" t="str">
        <x:v>https://boutique.somfy.fr/kit-de-remplacement-pour-moteur-de-volet-roulant-io-de-fenetre.html</x:v>
      </x:c>
      <x:c r="AA852" s="14" t="str">
        <x:v>http://127.0.0.1:8788/produit-somfy-1246050.html</x:v>
      </x:c>
      <x:c r="AB852" s="14" t="str">
        <x:v>http://127.0.0.1:8788/produit-somfy-1246050.html</x:v>
      </x:c>
      <x:c r="AC852" s="7" t="str">
        <x:v>Obtenir la version, la configuration, les modes, les mesures et les informations réglementaires.</x:v>
      </x:c>
      <x:c r="AD852" s="7"/>
      <x:c r="AE852" s="7" t="str"/>
    </x:row>
    <x:row r="853" ht="54" customHeight="1">
      <x:c r="A853" s="7" t="str">
        <x:v>1246131</x:v>
      </x:c>
      <x:c r="B853" s="7" t="str">
        <x:v>Somfy</x:v>
      </x:c>
      <x:c r="C853" s="7" t="str">
        <x:v>Somfy</x:v>
      </x:c>
      <x:c r="D853" s="7" t="str">
        <x:v>Kit de remplacement volet roulant porte-fenêtre radio io</x:v>
      </x:c>
      <x:c r="E853" s="7" t="str">
        <x:v>Nature à préciser</x:v>
      </x:c>
      <x:c r="F853" s="7" t="str">
        <x:v>Périmètre à confirmer</x:v>
      </x:c>
      <x:c r="G853" s="7" t="str">
        <x:v>À vérifier</x:v>
      </x:c>
      <x:c r="H853" s="7" t="str"/>
      <x:c r="I853" s="7" t="str">
        <x:v>Mode, configuration et preuves énergétiques complètes non établis pour cette référence.</x:v>
      </x:c>
      <x:c r="J853" s="7" t="str"/>
      <x:c r="K853" s="15"/>
      <x:c r="L853" s="15" t="str"/>
      <x:c r="M853" s="15"/>
      <x:c r="N853" s="15"/>
      <x:c r="O853" s="15"/>
      <x:c r="P853" s="7" t="str"/>
      <x:c r="Q853" s="15"/>
      <x:c r="R853" s="7" t="str">
        <x:f>IF(AND(ISNUMBER(K853),ISNUMBER(Q853)),IF(K853&lt;=Q853,"Valeur ≤ seuil","Valeur &gt; seuil"),"")</x:f>
      </x:c>
      <x:c r="S853" s="15"/>
      <x:c r="T853" s="7" t="str">
        <x:f>IF(AND(ISNUMBER(K853),ISNUMBER(S853)),IF(K853&lt;=S853,"Valeur ≤ seuil","Valeur &gt; seuil"),"")</x:f>
      </x:c>
      <x:c r="U853" s="7"/>
      <x:c r="V853" s="7" t="str"/>
      <x:c r="W853" s="14" t="str"/>
      <x:c r="X853" s="7" t="str"/>
      <x:c r="Y853" s="13" t="d">
        <x:v>2026-10-25T12:00:00.000Z</x:v>
      </x:c>
      <x:c r="Z853" s="14" t="str">
        <x:v>https://boutique.somfy.fr/kit-de-remplacement-pour-moteur-de-volet-roulant-io-de-fenetre-1.html</x:v>
      </x:c>
      <x:c r="AA853" s="14" t="str">
        <x:v>http://127.0.0.1:8788/produit-somfy-1246131.html</x:v>
      </x:c>
      <x:c r="AB853" s="14" t="str">
        <x:v>http://127.0.0.1:8788/produit-somfy-1246131.html</x:v>
      </x:c>
      <x:c r="AC853" s="7" t="str">
        <x:v>Obtenir la version, la configuration, les modes, les mesures et les informations réglementaires.</x:v>
      </x:c>
      <x:c r="AD853" s="7"/>
      <x:c r="AE853" s="7" t="str"/>
    </x:row>
    <x:row r="854" ht="54" customHeight="1">
      <x:c r="A854" s="7" t="str">
        <x:v>1240388</x:v>
      </x:c>
      <x:c r="B854" s="7" t="str">
        <x:v>Somfy</x:v>
      </x:c>
      <x:c r="C854" s="7" t="str">
        <x:v>Somfy</x:v>
      </x:c>
      <x:c r="D854" s="7" t="str">
        <x:v>Kit de remplacement volet roulant fenêtre radio RTS</x:v>
      </x:c>
      <x:c r="E854" s="7" t="str">
        <x:v>Nature à préciser</x:v>
      </x:c>
      <x:c r="F854" s="7" t="str">
        <x:v>Périmètre à confirmer</x:v>
      </x:c>
      <x:c r="G854" s="7" t="str">
        <x:v>À vérifier</x:v>
      </x:c>
      <x:c r="H854" s="7" t="str"/>
      <x:c r="I854" s="7" t="str">
        <x:v>Mode, configuration et preuves énergétiques complètes non établis pour cette référence.</x:v>
      </x:c>
      <x:c r="J854" s="7" t="str"/>
      <x:c r="K854" s="15"/>
      <x:c r="L854" s="15" t="str"/>
      <x:c r="M854" s="15"/>
      <x:c r="N854" s="15"/>
      <x:c r="O854" s="15"/>
      <x:c r="P854" s="7" t="str"/>
      <x:c r="Q854" s="15"/>
      <x:c r="R854" s="7" t="str">
        <x:f>IF(AND(ISNUMBER(K854),ISNUMBER(Q854)),IF(K854&lt;=Q854,"Valeur ≤ seuil","Valeur &gt; seuil"),"")</x:f>
      </x:c>
      <x:c r="S854" s="15"/>
      <x:c r="T854" s="7" t="str">
        <x:f>IF(AND(ISNUMBER(K854),ISNUMBER(S854)),IF(K854&lt;=S854,"Valeur ≤ seuil","Valeur &gt; seuil"),"")</x:f>
      </x:c>
      <x:c r="U854" s="7"/>
      <x:c r="V854" s="7" t="str"/>
      <x:c r="W854" s="14" t="str"/>
      <x:c r="X854" s="7" t="str"/>
      <x:c r="Y854" s="13" t="d">
        <x:v>2026-10-25T12:00:00.000Z</x:v>
      </x:c>
      <x:c r="Z854" s="14" t="str">
        <x:v>https://boutique.somfy.fr/kit-de-remplacement-pour-moteur-rts-de-fenetre.html</x:v>
      </x:c>
      <x:c r="AA854" s="14" t="str">
        <x:v>http://127.0.0.1:8788/produit-somfy-1240388.html</x:v>
      </x:c>
      <x:c r="AB854" s="14" t="str">
        <x:v>http://127.0.0.1:8788/produit-somfy-1240388.html</x:v>
      </x:c>
      <x:c r="AC854" s="7" t="str">
        <x:v>Obtenir la version, la configuration, les modes, les mesures et les informations réglementaires.</x:v>
      </x:c>
      <x:c r="AD854" s="7"/>
      <x:c r="AE854" s="7" t="str"/>
    </x:row>
    <x:row r="855" ht="54" customHeight="1">
      <x:c r="A855" s="7" t="str">
        <x:v>APE-150/4515</x:v>
      </x:c>
      <x:c r="B855" s="7" t="str">
        <x:v>BeeMatic</x:v>
      </x:c>
      <x:c r="C855" s="7" t="str">
        <x:v>BeeMatic</x:v>
      </x:c>
      <x:c r="D855" s="7" t="str">
        <x:v>RHASETD1525 — kit RHA, 2 vantaux, 1525 mm</x:v>
      </x:c>
      <x:c r="E855" s="7" t="str">
        <x:v>Nature à préciser</x:v>
      </x:c>
      <x:c r="F855" s="7" t="str">
        <x:v>Périmètre à confirmer</x:v>
      </x:c>
      <x:c r="G855" s="7" t="str">
        <x:v>À vérifier</x:v>
      </x:c>
      <x:c r="H855" s="7" t="str"/>
      <x:c r="I855" s="7" t="str">
        <x:v>Mode, configuration et preuves énergétiques complètes non établis pour cette référence.</x:v>
      </x:c>
      <x:c r="J855" s="7" t="str"/>
      <x:c r="K855" s="15"/>
      <x:c r="L855" s="15" t="str"/>
      <x:c r="M855" s="15"/>
      <x:c r="N855" s="15"/>
      <x:c r="O855" s="15"/>
      <x:c r="P855" s="7" t="str"/>
      <x:c r="Q855" s="15"/>
      <x:c r="R855" s="7" t="str">
        <x:f>IF(AND(ISNUMBER(K855),ISNUMBER(Q855)),IF(K855&lt;=Q855,"Valeur ≤ seuil","Valeur &gt; seuil"),"")</x:f>
      </x:c>
      <x:c r="S855" s="15"/>
      <x:c r="T855" s="7" t="str">
        <x:f>IF(AND(ISNUMBER(K855),ISNUMBER(S855)),IF(K855&lt;=S855,"Valeur ≤ seuil","Valeur &gt; seuil"),"")</x:f>
      </x:c>
      <x:c r="U855" s="7"/>
      <x:c r="V855" s="7" t="str"/>
      <x:c r="W855" s="14" t="str"/>
      <x:c r="X855" s="7" t="str"/>
      <x:c r="Y855" s="13" t="d">
        <x:v>2026-10-25T12:00:00.000Z</x:v>
      </x:c>
      <x:c r="Z855" s="14" t="str">
        <x:v>https://beematic.it/wp-content/uploads/catalogo-BEEMATIC-n4-170926-FR-rev1.6-noprice_compressed.pdf#page=11</x:v>
      </x:c>
      <x:c r="AA855" s="14" t="str">
        <x:v>http://127.0.0.1:8788/produit-beematic-ape-150-4515.html</x:v>
      </x:c>
      <x:c r="AB855" s="14" t="str">
        <x:v>http://127.0.0.1:8788/produit-beematic-ape-150-4515.html</x:v>
      </x:c>
      <x:c r="AC855" s="7" t="str">
        <x:v>Obtenir la version, la configuration, les modes, les mesures et les informations réglementaires.</x:v>
      </x:c>
      <x:c r="AD855" s="7"/>
      <x:c r="AE855" s="7" t="str"/>
    </x:row>
    <x:row r="856" ht="54" customHeight="1">
      <x:c r="A856" s="7" t="str">
        <x:v>APE-150/4520</x:v>
      </x:c>
      <x:c r="B856" s="7" t="str">
        <x:v>BeeMatic</x:v>
      </x:c>
      <x:c r="C856" s="7" t="str">
        <x:v>BeeMatic</x:v>
      </x:c>
      <x:c r="D856" s="7" t="str">
        <x:v>RHASETD2000 — kit RHA, 2 vantaux, 2000 mm</x:v>
      </x:c>
      <x:c r="E856" s="7" t="str">
        <x:v>Nature à préciser</x:v>
      </x:c>
      <x:c r="F856" s="7" t="str">
        <x:v>Périmètre à confirmer</x:v>
      </x:c>
      <x:c r="G856" s="7" t="str">
        <x:v>À vérifier</x:v>
      </x:c>
      <x:c r="H856" s="7" t="str"/>
      <x:c r="I856" s="7" t="str">
        <x:v>Mode, configuration et preuves énergétiques complètes non établis pour cette référence.</x:v>
      </x:c>
      <x:c r="J856" s="7" t="str"/>
      <x:c r="K856" s="15"/>
      <x:c r="L856" s="15" t="str"/>
      <x:c r="M856" s="15"/>
      <x:c r="N856" s="15"/>
      <x:c r="O856" s="15"/>
      <x:c r="P856" s="7" t="str"/>
      <x:c r="Q856" s="15"/>
      <x:c r="R856" s="7" t="str">
        <x:f>IF(AND(ISNUMBER(K856),ISNUMBER(Q856)),IF(K856&lt;=Q856,"Valeur ≤ seuil","Valeur &gt; seuil"),"")</x:f>
      </x:c>
      <x:c r="S856" s="15"/>
      <x:c r="T856" s="7" t="str">
        <x:f>IF(AND(ISNUMBER(K856),ISNUMBER(S856)),IF(K856&lt;=S856,"Valeur ≤ seuil","Valeur &gt; seuil"),"")</x:f>
      </x:c>
      <x:c r="U856" s="7"/>
      <x:c r="V856" s="7" t="str"/>
      <x:c r="W856" s="14" t="str"/>
      <x:c r="X856" s="7" t="str"/>
      <x:c r="Y856" s="13" t="d">
        <x:v>2026-10-25T12:00:00.000Z</x:v>
      </x:c>
      <x:c r="Z856" s="14" t="str">
        <x:v>https://beematic.it/wp-content/uploads/catalogo-BEEMATIC-n4-170926-FR-rev1.6-noprice_compressed.pdf#page=11</x:v>
      </x:c>
      <x:c r="AA856" s="14" t="str">
        <x:v>http://127.0.0.1:8788/produit-beematic-ape-150-4520.html</x:v>
      </x:c>
      <x:c r="AB856" s="14" t="str">
        <x:v>http://127.0.0.1:8788/produit-beematic-ape-150-4520.html</x:v>
      </x:c>
      <x:c r="AC856" s="7" t="str">
        <x:v>Obtenir la version, la configuration, les modes, les mesures et les informations réglementaires.</x:v>
      </x:c>
      <x:c r="AD856" s="7"/>
      <x:c r="AE856" s="7" t="str"/>
    </x:row>
    <x:row r="857" ht="54" customHeight="1">
      <x:c r="A857" s="7" t="str">
        <x:v>APE-150/4405</x:v>
      </x:c>
      <x:c r="B857" s="7" t="str">
        <x:v>BeeMatic</x:v>
      </x:c>
      <x:c r="C857" s="7" t="str">
        <x:v>BeeMatic</x:v>
      </x:c>
      <x:c r="D857" s="7" t="str">
        <x:v>RHASETM865 PLUG-IN — kit RHA Plug-in, 1 vantail, 865 mm</x:v>
      </x:c>
      <x:c r="E857" s="7" t="str">
        <x:v>Nature à préciser</x:v>
      </x:c>
      <x:c r="F857" s="7" t="str">
        <x:v>Périmètre à confirmer</x:v>
      </x:c>
      <x:c r="G857" s="7" t="str">
        <x:v>À vérifier</x:v>
      </x:c>
      <x:c r="H857" s="7" t="str"/>
      <x:c r="I857" s="7" t="str">
        <x:v>Mode, configuration et preuves énergétiques complètes non établis pour cette référence.</x:v>
      </x:c>
      <x:c r="J857" s="7" t="str"/>
      <x:c r="K857" s="15"/>
      <x:c r="L857" s="15" t="str"/>
      <x:c r="M857" s="15"/>
      <x:c r="N857" s="15"/>
      <x:c r="O857" s="15"/>
      <x:c r="P857" s="7" t="str"/>
      <x:c r="Q857" s="15"/>
      <x:c r="R857" s="7" t="str">
        <x:f>IF(AND(ISNUMBER(K857),ISNUMBER(Q857)),IF(K857&lt;=Q857,"Valeur ≤ seuil","Valeur &gt; seuil"),"")</x:f>
      </x:c>
      <x:c r="S857" s="15"/>
      <x:c r="T857" s="7" t="str">
        <x:f>IF(AND(ISNUMBER(K857),ISNUMBER(S857)),IF(K857&lt;=S857,"Valeur ≤ seuil","Valeur &gt; seuil"),"")</x:f>
      </x:c>
      <x:c r="U857" s="7"/>
      <x:c r="V857" s="7" t="str"/>
      <x:c r="W857" s="14" t="str"/>
      <x:c r="X857" s="7" t="str"/>
      <x:c r="Y857" s="13" t="d">
        <x:v>2026-10-25T12:00:00.000Z</x:v>
      </x:c>
      <x:c r="Z857" s="14" t="str">
        <x:v>https://beematic.it/wp-content/uploads/catalogo-BEEMATIC-n4-170926-FR-rev1.6-noprice_compressed.pdf#page=22</x:v>
      </x:c>
      <x:c r="AA857" s="14" t="str">
        <x:v>http://127.0.0.1:8788/produit-beematic-ape-150-4405.html</x:v>
      </x:c>
      <x:c r="AB857" s="14" t="str">
        <x:v>http://127.0.0.1:8788/produit-beematic-ape-150-4405.html</x:v>
      </x:c>
      <x:c r="AC857" s="7" t="str">
        <x:v>Obtenir la version, la configuration, les modes, les mesures et les informations réglementaires.</x:v>
      </x:c>
      <x:c r="AD857" s="7"/>
      <x:c r="AE857" s="7" t="str"/>
    </x:row>
    <x:row r="858" ht="54" customHeight="1">
      <x:c r="A858" s="7" t="str">
        <x:v>APE-150/4406</x:v>
      </x:c>
      <x:c r="B858" s="7" t="str">
        <x:v>BeeMatic</x:v>
      </x:c>
      <x:c r="C858" s="7" t="str">
        <x:v>BeeMatic</x:v>
      </x:c>
      <x:c r="D858" s="7" t="str">
        <x:v>RHASETM1200 PLUG-IN — kit RHA Plug-in, 1 vantail, 1200 mm</x:v>
      </x:c>
      <x:c r="E858" s="7" t="str">
        <x:v>Nature à préciser</x:v>
      </x:c>
      <x:c r="F858" s="7" t="str">
        <x:v>Périmètre à confirmer</x:v>
      </x:c>
      <x:c r="G858" s="7" t="str">
        <x:v>À vérifier</x:v>
      </x:c>
      <x:c r="H858" s="7" t="str"/>
      <x:c r="I858" s="7" t="str">
        <x:v>Mode, configuration et preuves énergétiques complètes non établis pour cette référence.</x:v>
      </x:c>
      <x:c r="J858" s="7" t="str"/>
      <x:c r="K858" s="15"/>
      <x:c r="L858" s="15" t="str"/>
      <x:c r="M858" s="15"/>
      <x:c r="N858" s="15"/>
      <x:c r="O858" s="15"/>
      <x:c r="P858" s="7" t="str"/>
      <x:c r="Q858" s="15"/>
      <x:c r="R858" s="7" t="str">
        <x:f>IF(AND(ISNUMBER(K858),ISNUMBER(Q858)),IF(K858&lt;=Q858,"Valeur ≤ seuil","Valeur &gt; seuil"),"")</x:f>
      </x:c>
      <x:c r="S858" s="15"/>
      <x:c r="T858" s="7" t="str">
        <x:f>IF(AND(ISNUMBER(K858),ISNUMBER(S858)),IF(K858&lt;=S858,"Valeur ≤ seuil","Valeur &gt; seuil"),"")</x:f>
      </x:c>
      <x:c r="U858" s="7"/>
      <x:c r="V858" s="7" t="str"/>
      <x:c r="W858" s="14" t="str"/>
      <x:c r="X858" s="7" t="str"/>
      <x:c r="Y858" s="13" t="d">
        <x:v>2026-10-25T12:00:00.000Z</x:v>
      </x:c>
      <x:c r="Z858" s="14" t="str">
        <x:v>https://beematic.it/wp-content/uploads/catalogo-BEEMATIC-n4-170926-FR-rev1.6-noprice_compressed.pdf#page=22</x:v>
      </x:c>
      <x:c r="AA858" s="14" t="str">
        <x:v>http://127.0.0.1:8788/produit-beematic-ape-150-4406.html</x:v>
      </x:c>
      <x:c r="AB858" s="14" t="str">
        <x:v>http://127.0.0.1:8788/produit-beematic-ape-150-4406.html</x:v>
      </x:c>
      <x:c r="AC858" s="7" t="str">
        <x:v>Obtenir la version, la configuration, les modes, les mesures et les informations réglementaires.</x:v>
      </x:c>
      <x:c r="AD858" s="7"/>
      <x:c r="AE858" s="7" t="str"/>
    </x:row>
    <x:row r="859" ht="54" customHeight="1">
      <x:c r="A859" s="7" t="str">
        <x:v>APE-150/4410</x:v>
      </x:c>
      <x:c r="B859" s="7" t="str">
        <x:v>BeeMatic</x:v>
      </x:c>
      <x:c r="C859" s="7" t="str">
        <x:v>BeeMatic</x:v>
      </x:c>
      <x:c r="D859" s="7" t="str">
        <x:v>RHASETD1200 PLUG-IN — kit RHA Plug-in, 2 vantaux, 1200 mm</x:v>
      </x:c>
      <x:c r="E859" s="7" t="str">
        <x:v>Nature à préciser</x:v>
      </x:c>
      <x:c r="F859" s="7" t="str">
        <x:v>Périmètre à confirmer</x:v>
      </x:c>
      <x:c r="G859" s="7" t="str">
        <x:v>À vérifier</x:v>
      </x:c>
      <x:c r="H859" s="7" t="str"/>
      <x:c r="I859" s="7" t="str">
        <x:v>Mode, configuration et preuves énergétiques complètes non établis pour cette référence.</x:v>
      </x:c>
      <x:c r="J859" s="7" t="str"/>
      <x:c r="K859" s="15"/>
      <x:c r="L859" s="15" t="str"/>
      <x:c r="M859" s="15"/>
      <x:c r="N859" s="15"/>
      <x:c r="O859" s="15"/>
      <x:c r="P859" s="7" t="str"/>
      <x:c r="Q859" s="15"/>
      <x:c r="R859" s="7" t="str">
        <x:f>IF(AND(ISNUMBER(K859),ISNUMBER(Q859)),IF(K859&lt;=Q859,"Valeur ≤ seuil","Valeur &gt; seuil"),"")</x:f>
      </x:c>
      <x:c r="S859" s="15"/>
      <x:c r="T859" s="7" t="str">
        <x:f>IF(AND(ISNUMBER(K859),ISNUMBER(S859)),IF(K859&lt;=S859,"Valeur ≤ seuil","Valeur &gt; seuil"),"")</x:f>
      </x:c>
      <x:c r="U859" s="7"/>
      <x:c r="V859" s="7" t="str"/>
      <x:c r="W859" s="14" t="str"/>
      <x:c r="X859" s="7" t="str"/>
      <x:c r="Y859" s="13" t="d">
        <x:v>2026-10-25T12:00:00.000Z</x:v>
      </x:c>
      <x:c r="Z859" s="14" t="str">
        <x:v>https://beematic.it/wp-content/uploads/catalogo-BEEMATIC-n4-170926-FR-rev1.6-noprice_compressed.pdf#page=23</x:v>
      </x:c>
      <x:c r="AA859" s="14" t="str">
        <x:v>http://127.0.0.1:8788/produit-beematic-ape-150-4410.html</x:v>
      </x:c>
      <x:c r="AB859" s="14" t="str">
        <x:v>http://127.0.0.1:8788/produit-beematic-ape-150-4410.html</x:v>
      </x:c>
      <x:c r="AC859" s="7" t="str">
        <x:v>Obtenir la version, la configuration, les modes, les mesures et les informations réglementaires.</x:v>
      </x:c>
      <x:c r="AD859" s="7"/>
      <x:c r="AE859" s="7" t="str"/>
    </x:row>
    <x:row r="860" ht="54" customHeight="1">
      <x:c r="A860" s="7" t="str">
        <x:v>APE-150/4425</x:v>
      </x:c>
      <x:c r="B860" s="7" t="str">
        <x:v>BeeMatic</x:v>
      </x:c>
      <x:c r="C860" s="7" t="str">
        <x:v>BeeMatic</x:v>
      </x:c>
      <x:c r="D860" s="7" t="str">
        <x:v>RHASETD1525 PLUG-IN — kit RHA Plug-in, 2 vantaux, 1525 mm</x:v>
      </x:c>
      <x:c r="E860" s="7" t="str">
        <x:v>Nature à préciser</x:v>
      </x:c>
      <x:c r="F860" s="7" t="str">
        <x:v>Périmètre à confirmer</x:v>
      </x:c>
      <x:c r="G860" s="7" t="str">
        <x:v>À vérifier</x:v>
      </x:c>
      <x:c r="H860" s="7" t="str"/>
      <x:c r="I860" s="7" t="str">
        <x:v>Mode, configuration et preuves énergétiques complètes non établis pour cette référence.</x:v>
      </x:c>
      <x:c r="J860" s="7" t="str"/>
      <x:c r="K860" s="15"/>
      <x:c r="L860" s="15" t="str"/>
      <x:c r="M860" s="15"/>
      <x:c r="N860" s="15"/>
      <x:c r="O860" s="15"/>
      <x:c r="P860" s="7" t="str"/>
      <x:c r="Q860" s="15"/>
      <x:c r="R860" s="7" t="str">
        <x:f>IF(AND(ISNUMBER(K860),ISNUMBER(Q860)),IF(K860&lt;=Q860,"Valeur ≤ seuil","Valeur &gt; seuil"),"")</x:f>
      </x:c>
      <x:c r="S860" s="15"/>
      <x:c r="T860" s="7" t="str">
        <x:f>IF(AND(ISNUMBER(K860),ISNUMBER(S860)),IF(K860&lt;=S860,"Valeur ≤ seuil","Valeur &gt; seuil"),"")</x:f>
      </x:c>
      <x:c r="U860" s="7"/>
      <x:c r="V860" s="7" t="str"/>
      <x:c r="W860" s="14" t="str"/>
      <x:c r="X860" s="7" t="str"/>
      <x:c r="Y860" s="13" t="d">
        <x:v>2026-10-25T12:00:00.000Z</x:v>
      </x:c>
      <x:c r="Z860" s="14" t="str">
        <x:v>https://beematic.it/wp-content/uploads/catalogo-BEEMATIC-n4-170926-FR-rev1.6-noprice_compressed.pdf#page=23</x:v>
      </x:c>
      <x:c r="AA860" s="14" t="str">
        <x:v>http://127.0.0.1:8788/produit-beematic-ape-150-4425.html</x:v>
      </x:c>
      <x:c r="AB860" s="14" t="str">
        <x:v>http://127.0.0.1:8788/produit-beematic-ape-150-4425.html</x:v>
      </x:c>
      <x:c r="AC860" s="7" t="str">
        <x:v>Obtenir la version, la configuration, les modes, les mesures et les informations réglementaires.</x:v>
      </x:c>
      <x:c r="AD860" s="7"/>
      <x:c r="AE860" s="7" t="str"/>
    </x:row>
    <x:row r="861" ht="54" customHeight="1">
      <x:c r="A861" s="7" t="str">
        <x:v>APE-150/4529</x:v>
      </x:c>
      <x:c r="B861" s="7" t="str">
        <x:v>BeeMatic</x:v>
      </x:c>
      <x:c r="C861" s="7" t="str">
        <x:v>BeeMatic</x:v>
      </x:c>
      <x:c r="D861" s="7" t="str">
        <x:v>RHAG0</x:v>
      </x:c>
      <x:c r="E861" s="7" t="str">
        <x:v>Nature à préciser</x:v>
      </x:c>
      <x:c r="F861" s="7" t="str">
        <x:v>Périmètre à confirmer</x:v>
      </x:c>
      <x:c r="G861" s="7" t="str">
        <x:v>À vérifier</x:v>
      </x:c>
      <x:c r="H861" s="7" t="str"/>
      <x:c r="I861" s="7" t="str">
        <x:v>Mode, configuration et preuves énergétiques complètes non établis pour cette référence.</x:v>
      </x:c>
      <x:c r="J861" s="7" t="str"/>
      <x:c r="K861" s="15"/>
      <x:c r="L861" s="15" t="str"/>
      <x:c r="M861" s="15"/>
      <x:c r="N861" s="15"/>
      <x:c r="O861" s="15"/>
      <x:c r="P861" s="7" t="str"/>
      <x:c r="Q861" s="15"/>
      <x:c r="R861" s="7" t="str">
        <x:f>IF(AND(ISNUMBER(K861),ISNUMBER(Q861)),IF(K861&lt;=Q861,"Valeur ≤ seuil","Valeur &gt; seuil"),"")</x:f>
      </x:c>
      <x:c r="S861" s="15"/>
      <x:c r="T861" s="7" t="str">
        <x:f>IF(AND(ISNUMBER(K861),ISNUMBER(S861)),IF(K861&lt;=S861,"Valeur ≤ seuil","Valeur &gt; seuil"),"")</x:f>
      </x:c>
      <x:c r="U861" s="7"/>
      <x:c r="V861" s="7" t="str"/>
      <x:c r="W861" s="14" t="str"/>
      <x:c r="X861" s="7" t="str"/>
      <x:c r="Y861" s="13" t="d">
        <x:v>2026-10-25T12:00:00.000Z</x:v>
      </x:c>
      <x:c r="Z861" s="14" t="str">
        <x:v>https://beematic.it/wp-content/uploads/catalogo-BEEMATIC-n4-rev2-NEXTA-4-2026-MAGNET-n2-noprice_compressed.pdf#page=13</x:v>
      </x:c>
      <x:c r="AA861" s="14" t="str">
        <x:v>http://127.0.0.1:8788/produit-beematic-ape-150-4529.html</x:v>
      </x:c>
      <x:c r="AB861" s="14" t="str">
        <x:v>http://127.0.0.1:8788/produit-beematic-ape-150-4529.html</x:v>
      </x:c>
      <x:c r="AC861" s="7" t="str">
        <x:v>Obtenir la version, la configuration, les modes, les mesures et les informations réglementaires.</x:v>
      </x:c>
      <x:c r="AD861" s="7"/>
      <x:c r="AE861" s="7" t="str"/>
    </x:row>
    <x:row r="862" ht="54" customHeight="1">
      <x:c r="A862" s="7" t="str">
        <x:v>APE-150/4533</x:v>
      </x:c>
      <x:c r="B862" s="7" t="str">
        <x:v>BeeMatic</x:v>
      </x:c>
      <x:c r="C862" s="7" t="str">
        <x:v>BeeMatic</x:v>
      </x:c>
      <x:c r="D862" s="7" t="str">
        <x:v>RHAG3</x:v>
      </x:c>
      <x:c r="E862" s="7" t="str">
        <x:v>Nature à préciser</x:v>
      </x:c>
      <x:c r="F862" s="7" t="str">
        <x:v>Périmètre à confirmer</x:v>
      </x:c>
      <x:c r="G862" s="7" t="str">
        <x:v>À vérifier</x:v>
      </x:c>
      <x:c r="H862" s="7" t="str"/>
      <x:c r="I862" s="7" t="str">
        <x:v>Mode, configuration et preuves énergétiques complètes non établis pour cette référence.</x:v>
      </x:c>
      <x:c r="J862" s="7" t="str"/>
      <x:c r="K862" s="15"/>
      <x:c r="L862" s="15" t="str"/>
      <x:c r="M862" s="15"/>
      <x:c r="N862" s="15"/>
      <x:c r="O862" s="15"/>
      <x:c r="P862" s="7" t="str"/>
      <x:c r="Q862" s="15"/>
      <x:c r="R862" s="7" t="str">
        <x:f>IF(AND(ISNUMBER(K862),ISNUMBER(Q862)),IF(K862&lt;=Q862,"Valeur ≤ seuil","Valeur &gt; seuil"),"")</x:f>
      </x:c>
      <x:c r="S862" s="15"/>
      <x:c r="T862" s="7" t="str">
        <x:f>IF(AND(ISNUMBER(K862),ISNUMBER(S862)),IF(K862&lt;=S862,"Valeur ≤ seuil","Valeur &gt; seuil"),"")</x:f>
      </x:c>
      <x:c r="U862" s="7"/>
      <x:c r="V862" s="7" t="str"/>
      <x:c r="W862" s="14" t="str"/>
      <x:c r="X862" s="7" t="str"/>
      <x:c r="Y862" s="13" t="d">
        <x:v>2026-10-25T12:00:00.000Z</x:v>
      </x:c>
      <x:c r="Z862" s="14" t="str">
        <x:v>https://beematic.it/wp-content/uploads/catalogo-BEEMATIC-n4-rev2-NEXTA-4-2026-MAGNET-n2-noprice_compressed.pdf#page=14</x:v>
      </x:c>
      <x:c r="AA862" s="14" t="str">
        <x:v>http://127.0.0.1:8788/produit-beematic-ape-150-4533.html</x:v>
      </x:c>
      <x:c r="AB862" s="14" t="str">
        <x:v>http://127.0.0.1:8788/produit-beematic-ape-150-4533.html</x:v>
      </x:c>
      <x:c r="AC862" s="7" t="str">
        <x:v>Obtenir la version, la configuration, les modes, les mesures et les informations réglementaires.</x:v>
      </x:c>
      <x:c r="AD862" s="7"/>
      <x:c r="AE862" s="7" t="str"/>
    </x:row>
    <x:row r="863" ht="54" customHeight="1">
      <x:c r="A863" s="7" t="str">
        <x:v>MISTRAL</x:v>
      </x:c>
      <x:c r="B863" s="7" t="str">
        <x:v>Easyporte</x:v>
      </x:c>
      <x:c r="C863" s="7" t="str">
        <x:v>Easyporte</x:v>
      </x:c>
      <x:c r="D863" s="7" t="str">
        <x:v>MISTRAL — porte de garage</x:v>
      </x:c>
      <x:c r="E863" s="7" t="str">
        <x:v>Nature à préciser</x:v>
      </x:c>
      <x:c r="F863" s="7" t="str">
        <x:v>Périmètre à confirmer</x:v>
      </x:c>
      <x:c r="G863" s="7" t="str">
        <x:v>À vérifier</x:v>
      </x:c>
      <x:c r="H863" s="7" t="str"/>
      <x:c r="I863" s="7" t="str">
        <x:v>Mode, configuration et preuves énergétiques complètes non établis pour cette référence.</x:v>
      </x:c>
      <x:c r="J863" s="7" t="str"/>
      <x:c r="K863" s="15"/>
      <x:c r="L863" s="15" t="str"/>
      <x:c r="M863" s="15"/>
      <x:c r="N863" s="15"/>
      <x:c r="O863" s="15"/>
      <x:c r="P863" s="7" t="str"/>
      <x:c r="Q863" s="15"/>
      <x:c r="R863" s="7" t="str">
        <x:f>IF(AND(ISNUMBER(K863),ISNUMBER(Q863)),IF(K863&lt;=Q863,"Valeur ≤ seuil","Valeur &gt; seuil"),"")</x:f>
      </x:c>
      <x:c r="S863" s="15"/>
      <x:c r="T863" s="7" t="str">
        <x:f>IF(AND(ISNUMBER(K863),ISNUMBER(S863)),IF(K863&lt;=S863,"Valeur ≤ seuil","Valeur &gt; seuil"),"")</x:f>
      </x:c>
      <x:c r="U863" s="7"/>
      <x:c r="V863" s="7" t="str"/>
      <x:c r="W863" s="14" t="str"/>
      <x:c r="X863" s="7" t="str"/>
      <x:c r="Y863" s="13" t="d">
        <x:v>2026-10-25T12:00:00.000Z</x:v>
      </x:c>
      <x:c r="Z863" s="14" t="str">
        <x:v>https://www.ferplay.net/downloads/telechargement-fichier?path=CATALOGUES+COMMERCIAUX%2F2026-CATALOGUE-EASYPORTE-WEB.pdf#page=22</x:v>
      </x:c>
      <x:c r="AA863" s="14" t="str">
        <x:v>http://127.0.0.1:8788/produit-easyporte-mistral.html</x:v>
      </x:c>
      <x:c r="AB863" s="14" t="str">
        <x:v>http://127.0.0.1:8788/produit-easyporte-mistral.html</x:v>
      </x:c>
      <x:c r="AC863" s="7" t="str">
        <x:v>Obtenir la version, la configuration, les modes, les mesures et les informations réglementaires.</x:v>
      </x:c>
      <x:c r="AD863" s="7"/>
      <x:c r="AE863" s="7" t="str"/>
    </x:row>
    <x:row r="864" ht="54" customHeight="1">
      <x:c r="A864" s="7" t="str">
        <x:v>TRAMONTANE</x:v>
      </x:c>
      <x:c r="B864" s="7" t="str">
        <x:v>Easyporte</x:v>
      </x:c>
      <x:c r="C864" s="7" t="str">
        <x:v>Easyporte</x:v>
      </x:c>
      <x:c r="D864" s="7" t="str">
        <x:v>TRAMONTANE — porte de garage</x:v>
      </x:c>
      <x:c r="E864" s="7" t="str">
        <x:v>Nature à préciser</x:v>
      </x:c>
      <x:c r="F864" s="7" t="str">
        <x:v>Périmètre à confirmer</x:v>
      </x:c>
      <x:c r="G864" s="7" t="str">
        <x:v>À vérifier</x:v>
      </x:c>
      <x:c r="H864" s="7" t="str"/>
      <x:c r="I864" s="7" t="str">
        <x:v>Mode, configuration et preuves énergétiques complètes non établis pour cette référence.</x:v>
      </x:c>
      <x:c r="J864" s="7" t="str"/>
      <x:c r="K864" s="15"/>
      <x:c r="L864" s="15" t="str"/>
      <x:c r="M864" s="15"/>
      <x:c r="N864" s="15"/>
      <x:c r="O864" s="15"/>
      <x:c r="P864" s="7" t="str"/>
      <x:c r="Q864" s="15"/>
      <x:c r="R864" s="7" t="str">
        <x:f>IF(AND(ISNUMBER(K864),ISNUMBER(Q864)),IF(K864&lt;=Q864,"Valeur ≤ seuil","Valeur &gt; seuil"),"")</x:f>
      </x:c>
      <x:c r="S864" s="15"/>
      <x:c r="T864" s="7" t="str">
        <x:f>IF(AND(ISNUMBER(K864),ISNUMBER(S864)),IF(K864&lt;=S864,"Valeur ≤ seuil","Valeur &gt; seuil"),"")</x:f>
      </x:c>
      <x:c r="U864" s="7"/>
      <x:c r="V864" s="7" t="str"/>
      <x:c r="W864" s="14" t="str"/>
      <x:c r="X864" s="7" t="str"/>
      <x:c r="Y864" s="13" t="d">
        <x:v>2026-10-25T12:00:00.000Z</x:v>
      </x:c>
      <x:c r="Z864" s="14" t="str">
        <x:v>https://www.ferplay.net/downloads/telechargement-fichier?path=CATALOGUES+COMMERCIAUX%2F2026-CATALOGUE-EASYPORTE-WEB.pdf#page=24</x:v>
      </x:c>
      <x:c r="AA864" s="14" t="str">
        <x:v>http://127.0.0.1:8788/produit-easyporte-tramontane.html</x:v>
      </x:c>
      <x:c r="AB864" s="14" t="str">
        <x:v>http://127.0.0.1:8788/produit-easyporte-tramontane.html</x:v>
      </x:c>
      <x:c r="AC864" s="7" t="str">
        <x:v>Obtenir la version, la configuration, les modes, les mesures et les informations réglementaires.</x:v>
      </x:c>
      <x:c r="AD864" s="7"/>
      <x:c r="AE864" s="7" t="str"/>
    </x:row>
    <x:row r="865" ht="54" customHeight="1">
      <x:c r="A865" s="7" t="str">
        <x:v>SIROCCO</x:v>
      </x:c>
      <x:c r="B865" s="7" t="str">
        <x:v>Easyporte</x:v>
      </x:c>
      <x:c r="C865" s="7" t="str">
        <x:v>Easyporte</x:v>
      </x:c>
      <x:c r="D865" s="7" t="str">
        <x:v>SIROCCO — porte de garage</x:v>
      </x:c>
      <x:c r="E865" s="7" t="str">
        <x:v>Nature à préciser</x:v>
      </x:c>
      <x:c r="F865" s="7" t="str">
        <x:v>Périmètre à confirmer</x:v>
      </x:c>
      <x:c r="G865" s="7" t="str">
        <x:v>À vérifier</x:v>
      </x:c>
      <x:c r="H865" s="7" t="str"/>
      <x:c r="I865" s="7" t="str">
        <x:v>Mode, configuration et preuves énergétiques complètes non établis pour cette référence.</x:v>
      </x:c>
      <x:c r="J865" s="7" t="str"/>
      <x:c r="K865" s="15"/>
      <x:c r="L865" s="15" t="str"/>
      <x:c r="M865" s="15"/>
      <x:c r="N865" s="15"/>
      <x:c r="O865" s="15"/>
      <x:c r="P865" s="7" t="str"/>
      <x:c r="Q865" s="15"/>
      <x:c r="R865" s="7" t="str">
        <x:f>IF(AND(ISNUMBER(K865),ISNUMBER(Q865)),IF(K865&lt;=Q865,"Valeur ≤ seuil","Valeur &gt; seuil"),"")</x:f>
      </x:c>
      <x:c r="S865" s="15"/>
      <x:c r="T865" s="7" t="str">
        <x:f>IF(AND(ISNUMBER(K865),ISNUMBER(S865)),IF(K865&lt;=S865,"Valeur ≤ seuil","Valeur &gt; seuil"),"")</x:f>
      </x:c>
      <x:c r="U865" s="7"/>
      <x:c r="V865" s="7" t="str"/>
      <x:c r="W865" s="14" t="str"/>
      <x:c r="X865" s="7" t="str"/>
      <x:c r="Y865" s="13" t="d">
        <x:v>2026-10-25T12:00:00.000Z</x:v>
      </x:c>
      <x:c r="Z865" s="14" t="str">
        <x:v>https://www.ferplay.net/downloads/telechargement-fichier?path=CATALOGUES+COMMERCIAUX%2F2026-CATALOGUE-EASYPORTE-WEB.pdf#page=25</x:v>
      </x:c>
      <x:c r="AA865" s="14" t="str">
        <x:v>http://127.0.0.1:8788/produit-easyporte-sirocco.html</x:v>
      </x:c>
      <x:c r="AB865" s="14" t="str">
        <x:v>http://127.0.0.1:8788/produit-easyporte-sirocco.html</x:v>
      </x:c>
      <x:c r="AC865" s="7" t="str">
        <x:v>Obtenir la version, la configuration, les modes, les mesures et les informations réglementaires.</x:v>
      </x:c>
      <x:c r="AD865" s="7"/>
      <x:c r="AE865" s="7" t="str"/>
    </x:row>
    <x:row r="866" ht="54" customHeight="1">
      <x:c r="A866" s="7" t="str">
        <x:v>ARTIK</x:v>
      </x:c>
      <x:c r="B866" s="7" t="str">
        <x:v>Easyporte</x:v>
      </x:c>
      <x:c r="C866" s="7" t="str">
        <x:v>Easyporte</x:v>
      </x:c>
      <x:c r="D866" s="7" t="str">
        <x:v>ARTIK — porte de garage</x:v>
      </x:c>
      <x:c r="E866" s="7" t="str">
        <x:v>Nature à préciser</x:v>
      </x:c>
      <x:c r="F866" s="7" t="str">
        <x:v>Périmètre à confirmer</x:v>
      </x:c>
      <x:c r="G866" s="7" t="str">
        <x:v>À vérifier</x:v>
      </x:c>
      <x:c r="H866" s="7" t="str"/>
      <x:c r="I866" s="7" t="str">
        <x:v>Mode, configuration et preuves énergétiques complètes non établis pour cette référence.</x:v>
      </x:c>
      <x:c r="J866" s="7" t="str"/>
      <x:c r="K866" s="15"/>
      <x:c r="L866" s="15" t="str"/>
      <x:c r="M866" s="15"/>
      <x:c r="N866" s="15"/>
      <x:c r="O866" s="15"/>
      <x:c r="P866" s="7" t="str"/>
      <x:c r="Q866" s="15"/>
      <x:c r="R866" s="7" t="str">
        <x:f>IF(AND(ISNUMBER(K866),ISNUMBER(Q866)),IF(K866&lt;=Q866,"Valeur ≤ seuil","Valeur &gt; seuil"),"")</x:f>
      </x:c>
      <x:c r="S866" s="15"/>
      <x:c r="T866" s="7" t="str">
        <x:f>IF(AND(ISNUMBER(K866),ISNUMBER(S866)),IF(K866&lt;=S866,"Valeur ≤ seuil","Valeur &gt; seuil"),"")</x:f>
      </x:c>
      <x:c r="U866" s="7"/>
      <x:c r="V866" s="7" t="str"/>
      <x:c r="W866" s="14" t="str"/>
      <x:c r="X866" s="7" t="str"/>
      <x:c r="Y866" s="13" t="d">
        <x:v>2026-10-25T12:00:00.000Z</x:v>
      </x:c>
      <x:c r="Z866" s="14" t="str">
        <x:v>https://www.ferplay.net/downloads/telechargement-fichier?path=CATALOGUES+COMMERCIAUX%2F2026-CATALOGUE-EASYPORTE-WEB.pdf#page=30</x:v>
      </x:c>
      <x:c r="AA866" s="14" t="str">
        <x:v>http://127.0.0.1:8788/produit-easyporte-artik.html</x:v>
      </x:c>
      <x:c r="AB866" s="14" t="str">
        <x:v>http://127.0.0.1:8788/produit-easyporte-artik.html</x:v>
      </x:c>
      <x:c r="AC866" s="7" t="str">
        <x:v>Obtenir la version, la configuration, les modes, les mesures et les informations réglementaires.</x:v>
      </x:c>
      <x:c r="AD866" s="7"/>
      <x:c r="AE866" s="7" t="str"/>
    </x:row>
    <x:row r="867" ht="54" customHeight="1">
      <x:c r="A867" s="7" t="str">
        <x:v>MÉDITERRANÉE</x:v>
      </x:c>
      <x:c r="B867" s="7" t="str">
        <x:v>Easyporte</x:v>
      </x:c>
      <x:c r="C867" s="7" t="str">
        <x:v>Easyporte</x:v>
      </x:c>
      <x:c r="D867" s="7" t="str">
        <x:v>MÉDITERRANÉE — porte de garage</x:v>
      </x:c>
      <x:c r="E867" s="7" t="str">
        <x:v>Nature à préciser</x:v>
      </x:c>
      <x:c r="F867" s="7" t="str">
        <x:v>Périmètre à confirmer</x:v>
      </x:c>
      <x:c r="G867" s="7" t="str">
        <x:v>À vérifier</x:v>
      </x:c>
      <x:c r="H867" s="7" t="str"/>
      <x:c r="I867" s="7" t="str">
        <x:v>Mode, configuration et preuves énergétiques complètes non établis pour cette référence.</x:v>
      </x:c>
      <x:c r="J867" s="7" t="str"/>
      <x:c r="K867" s="15"/>
      <x:c r="L867" s="15" t="str"/>
      <x:c r="M867" s="15"/>
      <x:c r="N867" s="15"/>
      <x:c r="O867" s="15"/>
      <x:c r="P867" s="7" t="str"/>
      <x:c r="Q867" s="15"/>
      <x:c r="R867" s="7" t="str">
        <x:f>IF(AND(ISNUMBER(K867),ISNUMBER(Q867)),IF(K867&lt;=Q867,"Valeur ≤ seuil","Valeur &gt; seuil"),"")</x:f>
      </x:c>
      <x:c r="S867" s="15"/>
      <x:c r="T867" s="7" t="str">
        <x:f>IF(AND(ISNUMBER(K867),ISNUMBER(S867)),IF(K867&lt;=S867,"Valeur ≤ seuil","Valeur &gt; seuil"),"")</x:f>
      </x:c>
      <x:c r="U867" s="7"/>
      <x:c r="V867" s="7" t="str"/>
      <x:c r="W867" s="14" t="str"/>
      <x:c r="X867" s="7" t="str"/>
      <x:c r="Y867" s="13" t="d">
        <x:v>2026-10-25T12:00:00.000Z</x:v>
      </x:c>
      <x:c r="Z867" s="14" t="str">
        <x:v>https://www.ferplay.net/downloads/telechargement-fichier?path=CATALOGUES+COMMERCIAUX%2F2026-CATALOGUE-EASYPORTE-WEB.pdf#page=33</x:v>
      </x:c>
      <x:c r="AA867" s="14" t="str">
        <x:v>http://127.0.0.1:8788/produit-easyporte-mediterranee.html</x:v>
      </x:c>
      <x:c r="AB867" s="14" t="str">
        <x:v>http://127.0.0.1:8788/produit-easyporte-mediterranee.html</x:v>
      </x:c>
      <x:c r="AC867" s="7" t="str">
        <x:v>Obtenir la version, la configuration, les modes, les mesures et les informations réglementaires.</x:v>
      </x:c>
      <x:c r="AD867" s="7"/>
      <x:c r="AE867" s="7" t="str"/>
    </x:row>
    <x:row r="868" ht="54" customHeight="1">
      <x:c r="A868" s="7" t="str">
        <x:v>REDSEA</x:v>
      </x:c>
      <x:c r="B868" s="7" t="str">
        <x:v>Easyporte</x:v>
      </x:c>
      <x:c r="C868" s="7" t="str">
        <x:v>Easyporte</x:v>
      </x:c>
      <x:c r="D868" s="7" t="str">
        <x:v>REDSEA — porte de garage</x:v>
      </x:c>
      <x:c r="E868" s="7" t="str">
        <x:v>Nature à préciser</x:v>
      </x:c>
      <x:c r="F868" s="7" t="str">
        <x:v>Périmètre à confirmer</x:v>
      </x:c>
      <x:c r="G868" s="7" t="str">
        <x:v>À vérifier</x:v>
      </x:c>
      <x:c r="H868" s="7" t="str"/>
      <x:c r="I868" s="7" t="str">
        <x:v>Mode, configuration et preuves énergétiques complètes non établis pour cette référence.</x:v>
      </x:c>
      <x:c r="J868" s="7" t="str"/>
      <x:c r="K868" s="15"/>
      <x:c r="L868" s="15" t="str"/>
      <x:c r="M868" s="15"/>
      <x:c r="N868" s="15"/>
      <x:c r="O868" s="15"/>
      <x:c r="P868" s="7" t="str"/>
      <x:c r="Q868" s="15"/>
      <x:c r="R868" s="7" t="str">
        <x:f>IF(AND(ISNUMBER(K868),ISNUMBER(Q868)),IF(K868&lt;=Q868,"Valeur ≤ seuil","Valeur &gt; seuil"),"")</x:f>
      </x:c>
      <x:c r="S868" s="15"/>
      <x:c r="T868" s="7" t="str">
        <x:f>IF(AND(ISNUMBER(K868),ISNUMBER(S868)),IF(K868&lt;=S868,"Valeur ≤ seuil","Valeur &gt; seuil"),"")</x:f>
      </x:c>
      <x:c r="U868" s="7"/>
      <x:c r="V868" s="7" t="str"/>
      <x:c r="W868" s="14" t="str"/>
      <x:c r="X868" s="7" t="str"/>
      <x:c r="Y868" s="13" t="d">
        <x:v>2026-10-25T12:00:00.000Z</x:v>
      </x:c>
      <x:c r="Z868" s="14" t="str">
        <x:v>https://www.ferplay.net/downloads/telechargement-fichier?path=CATALOGUES+COMMERCIAUX%2F2026-CATALOGUE-EASYPORTE-WEB.pdf#page=33</x:v>
      </x:c>
      <x:c r="AA868" s="14" t="str">
        <x:v>http://127.0.0.1:8788/produit-easyporte-redsea.html</x:v>
      </x:c>
      <x:c r="AB868" s="14" t="str">
        <x:v>http://127.0.0.1:8788/produit-easyporte-redsea.html</x:v>
      </x:c>
      <x:c r="AC868" s="7" t="str">
        <x:v>Obtenir la version, la configuration, les modes, les mesures et les informations réglementaires.</x:v>
      </x:c>
      <x:c r="AD868" s="7"/>
      <x:c r="AE868" s="7" t="str"/>
    </x:row>
    <x:row r="869" ht="54" customHeight="1">
      <x:c r="A869" s="7" t="str">
        <x:v>GALERNE</x:v>
      </x:c>
      <x:c r="B869" s="7" t="str">
        <x:v>Easyporte</x:v>
      </x:c>
      <x:c r="C869" s="7" t="str">
        <x:v>Easyporte</x:v>
      </x:c>
      <x:c r="D869" s="7" t="str">
        <x:v>GALERNE — porte de garage</x:v>
      </x:c>
      <x:c r="E869" s="7" t="str">
        <x:v>Nature à préciser</x:v>
      </x:c>
      <x:c r="F869" s="7" t="str">
        <x:v>Périmètre à confirmer</x:v>
      </x:c>
      <x:c r="G869" s="7" t="str">
        <x:v>À vérifier</x:v>
      </x:c>
      <x:c r="H869" s="7" t="str"/>
      <x:c r="I869" s="7" t="str">
        <x:v>Mode, configuration et preuves énergétiques complètes non établis pour cette référence.</x:v>
      </x:c>
      <x:c r="J869" s="7" t="str"/>
      <x:c r="K869" s="15"/>
      <x:c r="L869" s="15" t="str"/>
      <x:c r="M869" s="15"/>
      <x:c r="N869" s="15"/>
      <x:c r="O869" s="15"/>
      <x:c r="P869" s="7" t="str"/>
      <x:c r="Q869" s="15"/>
      <x:c r="R869" s="7" t="str">
        <x:f>IF(AND(ISNUMBER(K869),ISNUMBER(Q869)),IF(K869&lt;=Q869,"Valeur ≤ seuil","Valeur &gt; seuil"),"")</x:f>
      </x:c>
      <x:c r="S869" s="15"/>
      <x:c r="T869" s="7" t="str">
        <x:f>IF(AND(ISNUMBER(K869),ISNUMBER(S869)),IF(K869&lt;=S869,"Valeur ≤ seuil","Valeur &gt; seuil"),"")</x:f>
      </x:c>
      <x:c r="U869" s="7"/>
      <x:c r="V869" s="7" t="str"/>
      <x:c r="W869" s="14" t="str"/>
      <x:c r="X869" s="7" t="str"/>
      <x:c r="Y869" s="13" t="d">
        <x:v>2026-10-25T12:00:00.000Z</x:v>
      </x:c>
      <x:c r="Z869" s="14" t="str">
        <x:v>https://www.ferplay.net/downloads/telechargement-fichier?path=CATALOGUES+COMMERCIAUX%2F2026-CATALOGUE-EASYPORTE-WEB.pdf#page=36</x:v>
      </x:c>
      <x:c r="AA869" s="14" t="str">
        <x:v>http://127.0.0.1:8788/produit-easyporte-galerne.html</x:v>
      </x:c>
      <x:c r="AB869" s="14" t="str">
        <x:v>http://127.0.0.1:8788/produit-easyporte-galerne.html</x:v>
      </x:c>
      <x:c r="AC869" s="7" t="str">
        <x:v>Obtenir la version, la configuration, les modes, les mesures et les informations réglementaires.</x:v>
      </x:c>
      <x:c r="AD869" s="7"/>
      <x:c r="AE869" s="7" t="str"/>
    </x:row>
    <x:row r="870" ht="54" customHeight="1">
      <x:c r="A870" s="7" t="str">
        <x:v>BORA</x:v>
      </x:c>
      <x:c r="B870" s="7" t="str">
        <x:v>Easyporte</x:v>
      </x:c>
      <x:c r="C870" s="7" t="str">
        <x:v>Easyporte</x:v>
      </x:c>
      <x:c r="D870" s="7" t="str">
        <x:v>BORA — porte de garage</x:v>
      </x:c>
      <x:c r="E870" s="7" t="str">
        <x:v>Nature à préciser</x:v>
      </x:c>
      <x:c r="F870" s="7" t="str">
        <x:v>Périmètre à confirmer</x:v>
      </x:c>
      <x:c r="G870" s="7" t="str">
        <x:v>À vérifier</x:v>
      </x:c>
      <x:c r="H870" s="7" t="str"/>
      <x:c r="I870" s="7" t="str">
        <x:v>Mode, configuration et preuves énergétiques complètes non établis pour cette référence.</x:v>
      </x:c>
      <x:c r="J870" s="7" t="str"/>
      <x:c r="K870" s="15"/>
      <x:c r="L870" s="15" t="str"/>
      <x:c r="M870" s="15"/>
      <x:c r="N870" s="15"/>
      <x:c r="O870" s="15"/>
      <x:c r="P870" s="7" t="str"/>
      <x:c r="Q870" s="15"/>
      <x:c r="R870" s="7" t="str">
        <x:f>IF(AND(ISNUMBER(K870),ISNUMBER(Q870)),IF(K870&lt;=Q870,"Valeur ≤ seuil","Valeur &gt; seuil"),"")</x:f>
      </x:c>
      <x:c r="S870" s="15"/>
      <x:c r="T870" s="7" t="str">
        <x:f>IF(AND(ISNUMBER(K870),ISNUMBER(S870)),IF(K870&lt;=S870,"Valeur ≤ seuil","Valeur &gt; seuil"),"")</x:f>
      </x:c>
      <x:c r="U870" s="7"/>
      <x:c r="V870" s="7" t="str"/>
      <x:c r="W870" s="14" t="str"/>
      <x:c r="X870" s="7" t="str"/>
      <x:c r="Y870" s="13" t="d">
        <x:v>2026-10-25T12:00:00.000Z</x:v>
      </x:c>
      <x:c r="Z870" s="14" t="str">
        <x:v>https://www.ferplay.net/downloads/telechargement-fichier?path=CATALOGUES+COMMERCIAUX%2F2026-CATALOGUE-EASYPORTE-WEB.pdf#page=37</x:v>
      </x:c>
      <x:c r="AA870" s="14" t="str">
        <x:v>http://127.0.0.1:8788/produit-easyporte-bora.html</x:v>
      </x:c>
      <x:c r="AB870" s="14" t="str">
        <x:v>http://127.0.0.1:8788/produit-easyporte-bora.html</x:v>
      </x:c>
      <x:c r="AC870" s="7" t="str">
        <x:v>Obtenir la version, la configuration, les modes, les mesures et les informations réglementaires.</x:v>
      </x:c>
      <x:c r="AD870" s="7"/>
      <x:c r="AE870" s="7" t="str"/>
    </x:row>
    <x:row r="871" ht="54" customHeight="1">
      <x:c r="A871" s="7" t="str">
        <x:v>AZURITE</x:v>
      </x:c>
      <x:c r="B871" s="7" t="str">
        <x:v>Ferplay</x:v>
      </x:c>
      <x:c r="C871" s="7" t="str">
        <x:v>Ferplay</x:v>
      </x:c>
      <x:c r="D871" s="7" t="str">
        <x:v>AZURITE — portail aluminium</x:v>
      </x:c>
      <x:c r="E871" s="7" t="str">
        <x:v>Nature à préciser</x:v>
      </x:c>
      <x:c r="F871" s="7" t="str">
        <x:v>Périmètre à confirmer</x:v>
      </x:c>
      <x:c r="G871" s="7" t="str">
        <x:v>À vérifier</x:v>
      </x:c>
      <x:c r="H871" s="7" t="str"/>
      <x:c r="I871" s="7" t="str">
        <x:v>Mode, configuration et preuves énergétiques complètes non établis pour cette référence.</x:v>
      </x:c>
      <x:c r="J871" s="7" t="str"/>
      <x:c r="K871" s="15"/>
      <x:c r="L871" s="15" t="str"/>
      <x:c r="M871" s="15"/>
      <x:c r="N871" s="15"/>
      <x:c r="O871" s="15"/>
      <x:c r="P871" s="7" t="str"/>
      <x:c r="Q871" s="15"/>
      <x:c r="R871" s="7" t="str">
        <x:f>IF(AND(ISNUMBER(K871),ISNUMBER(Q871)),IF(K871&lt;=Q871,"Valeur ≤ seuil","Valeur &gt; seuil"),"")</x:f>
      </x:c>
      <x:c r="S871" s="15"/>
      <x:c r="T871" s="7" t="str">
        <x:f>IF(AND(ISNUMBER(K871),ISNUMBER(S871)),IF(K871&lt;=S871,"Valeur ≤ seuil","Valeur &gt; seuil"),"")</x:f>
      </x:c>
      <x:c r="U871" s="7"/>
      <x:c r="V871" s="7" t="str"/>
      <x:c r="W871" s="14" t="str"/>
      <x:c r="X871" s="7" t="str"/>
      <x:c r="Y871" s="13" t="d">
        <x:v>2026-10-25T12:00:00.000Z</x:v>
      </x:c>
      <x:c r="Z871" s="14" t="str">
        <x:v>https://www.ferplay.net/downloads/telechargement-fichier?path=CATALOGUES+COMMERCIAUX%2F2026+Catalogue+Portails+Aluminium.pdf#page=4</x:v>
      </x:c>
      <x:c r="AA871" s="14" t="str">
        <x:v>http://127.0.0.1:8788/produit-ferplay-azurite.html</x:v>
      </x:c>
      <x:c r="AB871" s="14" t="str">
        <x:v>http://127.0.0.1:8788/produit-ferplay-azurite.html</x:v>
      </x:c>
      <x:c r="AC871" s="7" t="str">
        <x:v>Obtenir la version, la configuration, les modes, les mesures et les informations réglementaires.</x:v>
      </x:c>
      <x:c r="AD871" s="7"/>
      <x:c r="AE871" s="7" t="str"/>
    </x:row>
    <x:row r="872" ht="54" customHeight="1">
      <x:c r="A872" s="7" t="str">
        <x:v>QUARTZ</x:v>
      </x:c>
      <x:c r="B872" s="7" t="str">
        <x:v>Ferplay</x:v>
      </x:c>
      <x:c r="C872" s="7" t="str">
        <x:v>Ferplay</x:v>
      </x:c>
      <x:c r="D872" s="7" t="str">
        <x:v>QUARTZ — portail aluminium</x:v>
      </x:c>
      <x:c r="E872" s="7" t="str">
        <x:v>Nature à préciser</x:v>
      </x:c>
      <x:c r="F872" s="7" t="str">
        <x:v>Périmètre à confirmer</x:v>
      </x:c>
      <x:c r="G872" s="7" t="str">
        <x:v>À vérifier</x:v>
      </x:c>
      <x:c r="H872" s="7" t="str"/>
      <x:c r="I872" s="7" t="str">
        <x:v>Mode, configuration et preuves énergétiques complètes non établis pour cette référence.</x:v>
      </x:c>
      <x:c r="J872" s="7" t="str"/>
      <x:c r="K872" s="15"/>
      <x:c r="L872" s="15" t="str"/>
      <x:c r="M872" s="15"/>
      <x:c r="N872" s="15"/>
      <x:c r="O872" s="15"/>
      <x:c r="P872" s="7" t="str"/>
      <x:c r="Q872" s="15"/>
      <x:c r="R872" s="7" t="str">
        <x:f>IF(AND(ISNUMBER(K872),ISNUMBER(Q872)),IF(K872&lt;=Q872,"Valeur ≤ seuil","Valeur &gt; seuil"),"")</x:f>
      </x:c>
      <x:c r="S872" s="15"/>
      <x:c r="T872" s="7" t="str">
        <x:f>IF(AND(ISNUMBER(K872),ISNUMBER(S872)),IF(K872&lt;=S872,"Valeur ≤ seuil","Valeur &gt; seuil"),"")</x:f>
      </x:c>
      <x:c r="U872" s="7"/>
      <x:c r="V872" s="7" t="str"/>
      <x:c r="W872" s="14" t="str"/>
      <x:c r="X872" s="7" t="str"/>
      <x:c r="Y872" s="13" t="d">
        <x:v>2026-10-25T12:00:00.000Z</x:v>
      </x:c>
      <x:c r="Z872" s="14" t="str">
        <x:v>https://www.ferplay.net/downloads/telechargement-fichier?path=CATALOGUES+COMMERCIAUX%2F2026+Catalogue+Portails+Aluminium.pdf#page=6</x:v>
      </x:c>
      <x:c r="AA872" s="14" t="str">
        <x:v>http://127.0.0.1:8788/produit-ferplay-quartz.html</x:v>
      </x:c>
      <x:c r="AB872" s="14" t="str">
        <x:v>http://127.0.0.1:8788/produit-ferplay-quartz.html</x:v>
      </x:c>
      <x:c r="AC872" s="7" t="str">
        <x:v>Obtenir la version, la configuration, les modes, les mesures et les informations réglementaires.</x:v>
      </x:c>
      <x:c r="AD872" s="7"/>
      <x:c r="AE872" s="7" t="str"/>
    </x:row>
    <x:row r="873" ht="54" customHeight="1">
      <x:c r="A873" s="7" t="str">
        <x:v>CHINON</x:v>
      </x:c>
      <x:c r="B873" s="7" t="str">
        <x:v>Ferplay</x:v>
      </x:c>
      <x:c r="C873" s="7" t="str">
        <x:v>Ferplay</x:v>
      </x:c>
      <x:c r="D873" s="7" t="str">
        <x:v>CHINON — portail aluminium</x:v>
      </x:c>
      <x:c r="E873" s="7" t="str">
        <x:v>Nature à préciser</x:v>
      </x:c>
      <x:c r="F873" s="7" t="str">
        <x:v>Périmètre à confirmer</x:v>
      </x:c>
      <x:c r="G873" s="7" t="str">
        <x:v>À vérifier</x:v>
      </x:c>
      <x:c r="H873" s="7" t="str"/>
      <x:c r="I873" s="7" t="str">
        <x:v>Mode, configuration et preuves énergétiques complètes non établis pour cette référence.</x:v>
      </x:c>
      <x:c r="J873" s="7" t="str"/>
      <x:c r="K873" s="15"/>
      <x:c r="L873" s="15" t="str"/>
      <x:c r="M873" s="15"/>
      <x:c r="N873" s="15"/>
      <x:c r="O873" s="15"/>
      <x:c r="P873" s="7" t="str"/>
      <x:c r="Q873" s="15"/>
      <x:c r="R873" s="7" t="str">
        <x:f>IF(AND(ISNUMBER(K873),ISNUMBER(Q873)),IF(K873&lt;=Q873,"Valeur ≤ seuil","Valeur &gt; seuil"),"")</x:f>
      </x:c>
      <x:c r="S873" s="15"/>
      <x:c r="T873" s="7" t="str">
        <x:f>IF(AND(ISNUMBER(K873),ISNUMBER(S873)),IF(K873&lt;=S873,"Valeur ≤ seuil","Valeur &gt; seuil"),"")</x:f>
      </x:c>
      <x:c r="U873" s="7"/>
      <x:c r="V873" s="7" t="str"/>
      <x:c r="W873" s="14" t="str"/>
      <x:c r="X873" s="7" t="str"/>
      <x:c r="Y873" s="13" t="d">
        <x:v>2026-10-25T12:00:00.000Z</x:v>
      </x:c>
      <x:c r="Z873" s="14" t="str">
        <x:v>https://www.ferplay.net/downloads/telechargement-fichier?path=CATALOGUES+COMMERCIAUX%2F2026+Catalogue+Portails+Aluminium.pdf#page=6</x:v>
      </x:c>
      <x:c r="AA873" s="14" t="str">
        <x:v>http://127.0.0.1:8788/produit-ferplay-chinon.html</x:v>
      </x:c>
      <x:c r="AB873" s="14" t="str">
        <x:v>http://127.0.0.1:8788/produit-ferplay-chinon.html</x:v>
      </x:c>
      <x:c r="AC873" s="7" t="str">
        <x:v>Obtenir la version, la configuration, les modes, les mesures et les informations réglementaires.</x:v>
      </x:c>
      <x:c r="AD873" s="7"/>
      <x:c r="AE873" s="7" t="str"/>
    </x:row>
    <x:row r="874" ht="54" customHeight="1">
      <x:c r="A874" s="7" t="str">
        <x:v>FLUORITE F20</x:v>
      </x:c>
      <x:c r="B874" s="7" t="str">
        <x:v>Ferplay</x:v>
      </x:c>
      <x:c r="C874" s="7" t="str">
        <x:v>Ferplay</x:v>
      </x:c>
      <x:c r="D874" s="7" t="str">
        <x:v>FLUORITE F20 — portail aluminium</x:v>
      </x:c>
      <x:c r="E874" s="7" t="str">
        <x:v>Nature à préciser</x:v>
      </x:c>
      <x:c r="F874" s="7" t="str">
        <x:v>Périmètre à confirmer</x:v>
      </x:c>
      <x:c r="G874" s="7" t="str">
        <x:v>À vérifier</x:v>
      </x:c>
      <x:c r="H874" s="7" t="str"/>
      <x:c r="I874" s="7" t="str">
        <x:v>Mode, configuration et preuves énergétiques complètes non établis pour cette référence.</x:v>
      </x:c>
      <x:c r="J874" s="7" t="str"/>
      <x:c r="K874" s="15"/>
      <x:c r="L874" s="15" t="str"/>
      <x:c r="M874" s="15"/>
      <x:c r="N874" s="15"/>
      <x:c r="O874" s="15"/>
      <x:c r="P874" s="7" t="str"/>
      <x:c r="Q874" s="15"/>
      <x:c r="R874" s="7" t="str">
        <x:f>IF(AND(ISNUMBER(K874),ISNUMBER(Q874)),IF(K874&lt;=Q874,"Valeur ≤ seuil","Valeur &gt; seuil"),"")</x:f>
      </x:c>
      <x:c r="S874" s="15"/>
      <x:c r="T874" s="7" t="str">
        <x:f>IF(AND(ISNUMBER(K874),ISNUMBER(S874)),IF(K874&lt;=S874,"Valeur ≤ seuil","Valeur &gt; seuil"),"")</x:f>
      </x:c>
      <x:c r="U874" s="7"/>
      <x:c r="V874" s="7" t="str"/>
      <x:c r="W874" s="14" t="str"/>
      <x:c r="X874" s="7" t="str"/>
      <x:c r="Y874" s="13" t="d">
        <x:v>2026-10-25T12:00:00.000Z</x:v>
      </x:c>
      <x:c r="Z874" s="14" t="str">
        <x:v>https://www.ferplay.net/downloads/telechargement-fichier?path=CATALOGUES+COMMERCIAUX%2F2026+Catalogue+Portails+Aluminium.pdf#page=6</x:v>
      </x:c>
      <x:c r="AA874" s="14" t="str">
        <x:v>http://127.0.0.1:8788/produit-ferplay-fluorite-f20.html</x:v>
      </x:c>
      <x:c r="AB874" s="14" t="str">
        <x:v>http://127.0.0.1:8788/produit-ferplay-fluorite-f20.html</x:v>
      </x:c>
      <x:c r="AC874" s="7" t="str">
        <x:v>Obtenir la version, la configuration, les modes, les mesures et les informations réglementaires.</x:v>
      </x:c>
      <x:c r="AD874" s="7"/>
      <x:c r="AE874" s="7" t="str"/>
    </x:row>
    <x:row r="875" ht="54" customHeight="1">
      <x:c r="A875" s="7" t="str">
        <x:v>MARGAUX</x:v>
      </x:c>
      <x:c r="B875" s="7" t="str">
        <x:v>Ferplay</x:v>
      </x:c>
      <x:c r="C875" s="7" t="str">
        <x:v>Ferplay</x:v>
      </x:c>
      <x:c r="D875" s="7" t="str">
        <x:v>MARGAUX — portail aluminium</x:v>
      </x:c>
      <x:c r="E875" s="7" t="str">
        <x:v>Nature à préciser</x:v>
      </x:c>
      <x:c r="F875" s="7" t="str">
        <x:v>Périmètre à confirmer</x:v>
      </x:c>
      <x:c r="G875" s="7" t="str">
        <x:v>À vérifier</x:v>
      </x:c>
      <x:c r="H875" s="7" t="str"/>
      <x:c r="I875" s="7" t="str">
        <x:v>Mode, configuration et preuves énergétiques complètes non établis pour cette référence.</x:v>
      </x:c>
      <x:c r="J875" s="7" t="str"/>
      <x:c r="K875" s="15"/>
      <x:c r="L875" s="15" t="str"/>
      <x:c r="M875" s="15"/>
      <x:c r="N875" s="15"/>
      <x:c r="O875" s="15"/>
      <x:c r="P875" s="7" t="str"/>
      <x:c r="Q875" s="15"/>
      <x:c r="R875" s="7" t="str">
        <x:f>IF(AND(ISNUMBER(K875),ISNUMBER(Q875)),IF(K875&lt;=Q875,"Valeur ≤ seuil","Valeur &gt; seuil"),"")</x:f>
      </x:c>
      <x:c r="S875" s="15"/>
      <x:c r="T875" s="7" t="str">
        <x:f>IF(AND(ISNUMBER(K875),ISNUMBER(S875)),IF(K875&lt;=S875,"Valeur ≤ seuil","Valeur &gt; seuil"),"")</x:f>
      </x:c>
      <x:c r="U875" s="7"/>
      <x:c r="V875" s="7" t="str"/>
      <x:c r="W875" s="14" t="str"/>
      <x:c r="X875" s="7" t="str"/>
      <x:c r="Y875" s="13" t="d">
        <x:v>2026-10-25T12:00:00.000Z</x:v>
      </x:c>
      <x:c r="Z875" s="14" t="str">
        <x:v>https://www.ferplay.net/downloads/telechargement-fichier?path=CATALOGUES+COMMERCIAUX%2F2026+Catalogue+Portails+Aluminium.pdf#page=7</x:v>
      </x:c>
      <x:c r="AA875" s="14" t="str">
        <x:v>http://127.0.0.1:8788/produit-ferplay-margaux.html</x:v>
      </x:c>
      <x:c r="AB875" s="14" t="str">
        <x:v>http://127.0.0.1:8788/produit-ferplay-margaux.html</x:v>
      </x:c>
      <x:c r="AC875" s="7" t="str">
        <x:v>Obtenir la version, la configuration, les modes, les mesures et les informations réglementaires.</x:v>
      </x:c>
      <x:c r="AD875" s="7"/>
      <x:c r="AE875" s="7" t="str"/>
    </x:row>
    <x:row r="876" ht="54" customHeight="1">
      <x:c r="A876" s="7" t="str">
        <x:v>MAREUIL</x:v>
      </x:c>
      <x:c r="B876" s="7" t="str">
        <x:v>Ferplay</x:v>
      </x:c>
      <x:c r="C876" s="7" t="str">
        <x:v>Ferplay</x:v>
      </x:c>
      <x:c r="D876" s="7" t="str">
        <x:v>MAREUIL — portail aluminium</x:v>
      </x:c>
      <x:c r="E876" s="7" t="str">
        <x:v>Nature à préciser</x:v>
      </x:c>
      <x:c r="F876" s="7" t="str">
        <x:v>Périmètre à confirmer</x:v>
      </x:c>
      <x:c r="G876" s="7" t="str">
        <x:v>À vérifier</x:v>
      </x:c>
      <x:c r="H876" s="7" t="str"/>
      <x:c r="I876" s="7" t="str">
        <x:v>Mode, configuration et preuves énergétiques complètes non établis pour cette référence.</x:v>
      </x:c>
      <x:c r="J876" s="7" t="str"/>
      <x:c r="K876" s="15"/>
      <x:c r="L876" s="15" t="str"/>
      <x:c r="M876" s="15"/>
      <x:c r="N876" s="15"/>
      <x:c r="O876" s="15"/>
      <x:c r="P876" s="7" t="str"/>
      <x:c r="Q876" s="15"/>
      <x:c r="R876" s="7" t="str">
        <x:f>IF(AND(ISNUMBER(K876),ISNUMBER(Q876)),IF(K876&lt;=Q876,"Valeur ≤ seuil","Valeur &gt; seuil"),"")</x:f>
      </x:c>
      <x:c r="S876" s="15"/>
      <x:c r="T876" s="7" t="str">
        <x:f>IF(AND(ISNUMBER(K876),ISNUMBER(S876)),IF(K876&lt;=S876,"Valeur ≤ seuil","Valeur &gt; seuil"),"")</x:f>
      </x:c>
      <x:c r="U876" s="7"/>
      <x:c r="V876" s="7" t="str"/>
      <x:c r="W876" s="14" t="str"/>
      <x:c r="X876" s="7" t="str"/>
      <x:c r="Y876" s="13" t="d">
        <x:v>2026-10-25T12:00:00.000Z</x:v>
      </x:c>
      <x:c r="Z876" s="14" t="str">
        <x:v>https://www.ferplay.net/downloads/telechargement-fichier?path=CATALOGUES+COMMERCIAUX%2F2026+Catalogue+Portails+Aluminium.pdf#page=7</x:v>
      </x:c>
      <x:c r="AA876" s="14" t="str">
        <x:v>http://127.0.0.1:8788/produit-ferplay-mareuil.html</x:v>
      </x:c>
      <x:c r="AB876" s="14" t="str">
        <x:v>http://127.0.0.1:8788/produit-ferplay-mareuil.html</x:v>
      </x:c>
      <x:c r="AC876" s="7" t="str">
        <x:v>Obtenir la version, la configuration, les modes, les mesures et les informations réglementaires.</x:v>
      </x:c>
      <x:c r="AD876" s="7"/>
      <x:c r="AE876" s="7" t="str"/>
    </x:row>
    <x:row r="877" ht="54" customHeight="1">
      <x:c r="A877" s="7" t="str">
        <x:v>SELF</x:v>
      </x:c>
      <x:c r="B877" s="7" t="str">
        <x:v>Doorgate</x:v>
      </x:c>
      <x:c r="C877" s="7" t="str">
        <x:v>Doorgate</x:v>
      </x:c>
      <x:c r="D877" s="7" t="str">
        <x:v>SELF — porte rapide</x:v>
      </x:c>
      <x:c r="E877" s="7" t="str">
        <x:v>Nature à préciser</x:v>
      </x:c>
      <x:c r="F877" s="7" t="str">
        <x:v>Périmètre à confirmer</x:v>
      </x:c>
      <x:c r="G877" s="7" t="str">
        <x:v>À vérifier</x:v>
      </x:c>
      <x:c r="H877" s="7" t="str"/>
      <x:c r="I877" s="7" t="str">
        <x:v>Mode, configuration et preuves énergétiques complètes non établis pour cette référence.</x:v>
      </x:c>
      <x:c r="J877" s="7" t="str"/>
      <x:c r="K877" s="15"/>
      <x:c r="L877" s="15" t="str"/>
      <x:c r="M877" s="15"/>
      <x:c r="N877" s="15"/>
      <x:c r="O877" s="15"/>
      <x:c r="P877" s="7" t="str"/>
      <x:c r="Q877" s="15"/>
      <x:c r="R877" s="7" t="str">
        <x:f>IF(AND(ISNUMBER(K877),ISNUMBER(Q877)),IF(K877&lt;=Q877,"Valeur ≤ seuil","Valeur &gt; seuil"),"")</x:f>
      </x:c>
      <x:c r="S877" s="15"/>
      <x:c r="T877" s="7" t="str">
        <x:f>IF(AND(ISNUMBER(K877),ISNUMBER(S877)),IF(K877&lt;=S877,"Valeur ≤ seuil","Valeur &gt; seuil"),"")</x:f>
      </x:c>
      <x:c r="U877" s="7"/>
      <x:c r="V877" s="7" t="str"/>
      <x:c r="W877" s="14" t="str"/>
      <x:c r="X877" s="7" t="str"/>
      <x:c r="Y877" s="13" t="d">
        <x:v>2026-10-25T12:00:00.000Z</x:v>
      </x:c>
      <x:c r="Z877" s="14" t="str">
        <x:v>https://doorgate.pt/produtos/portas-rapidas/portas-rapidas-self/</x:v>
      </x:c>
      <x:c r="AA877" s="14" t="str">
        <x:v>http://127.0.0.1:8788/produit-doorgate-self.html</x:v>
      </x:c>
      <x:c r="AB877" s="14" t="str">
        <x:v>http://127.0.0.1:8788/produit-doorgate-self.html</x:v>
      </x:c>
      <x:c r="AC877" s="7" t="str">
        <x:v>Obtenir la version, la configuration, les modes, les mesures et les informations réglementaires.</x:v>
      </x:c>
      <x:c r="AD877" s="7"/>
      <x:c r="AE877" s="7" t="str"/>
    </x:row>
    <x:row r="878" ht="54" customHeight="1">
      <x:c r="A878" s="7" t="str">
        <x:v>FOLD</x:v>
      </x:c>
      <x:c r="B878" s="7" t="str">
        <x:v>Doorgate</x:v>
      </x:c>
      <x:c r="C878" s="7" t="str">
        <x:v>Doorgate</x:v>
      </x:c>
      <x:c r="D878" s="7" t="str">
        <x:v>FOLD — porte rapide</x:v>
      </x:c>
      <x:c r="E878" s="7" t="str">
        <x:v>Nature à préciser</x:v>
      </x:c>
      <x:c r="F878" s="7" t="str">
        <x:v>Périmètre à confirmer</x:v>
      </x:c>
      <x:c r="G878" s="7" t="str">
        <x:v>À vérifier</x:v>
      </x:c>
      <x:c r="H878" s="7" t="str"/>
      <x:c r="I878" s="7" t="str">
        <x:v>Mode, configuration et preuves énergétiques complètes non établis pour cette référence.</x:v>
      </x:c>
      <x:c r="J878" s="7" t="str"/>
      <x:c r="K878" s="15"/>
      <x:c r="L878" s="15" t="str"/>
      <x:c r="M878" s="15"/>
      <x:c r="N878" s="15"/>
      <x:c r="O878" s="15"/>
      <x:c r="P878" s="7" t="str"/>
      <x:c r="Q878" s="15"/>
      <x:c r="R878" s="7" t="str">
        <x:f>IF(AND(ISNUMBER(K878),ISNUMBER(Q878)),IF(K878&lt;=Q878,"Valeur ≤ seuil","Valeur &gt; seuil"),"")</x:f>
      </x:c>
      <x:c r="S878" s="15"/>
      <x:c r="T878" s="7" t="str">
        <x:f>IF(AND(ISNUMBER(K878),ISNUMBER(S878)),IF(K878&lt;=S878,"Valeur ≤ seuil","Valeur &gt; seuil"),"")</x:f>
      </x:c>
      <x:c r="U878" s="7"/>
      <x:c r="V878" s="7" t="str"/>
      <x:c r="W878" s="14" t="str"/>
      <x:c r="X878" s="7" t="str"/>
      <x:c r="Y878" s="13" t="d">
        <x:v>2026-10-25T12:00:00.000Z</x:v>
      </x:c>
      <x:c r="Z878" s="14" t="str">
        <x:v>https://doorgate.pt/produtos/portas-rapidas/portas-rapidas-fold/</x:v>
      </x:c>
      <x:c r="AA878" s="14" t="str">
        <x:v>http://127.0.0.1:8788/produit-doorgate-fold.html</x:v>
      </x:c>
      <x:c r="AB878" s="14" t="str">
        <x:v>http://127.0.0.1:8788/produit-doorgate-fold.html</x:v>
      </x:c>
      <x:c r="AC878" s="7" t="str">
        <x:v>Obtenir la version, la configuration, les modes, les mesures et les informations réglementaires.</x:v>
      </x:c>
      <x:c r="AD878" s="7"/>
      <x:c r="AE878" s="7" t="str"/>
    </x:row>
    <x:row r="879" ht="54" customHeight="1">
      <x:c r="A879" s="7" t="str">
        <x:v>RUN</x:v>
      </x:c>
      <x:c r="B879" s="7" t="str">
        <x:v>Doorgate</x:v>
      </x:c>
      <x:c r="C879" s="7" t="str">
        <x:v>Doorgate</x:v>
      </x:c>
      <x:c r="D879" s="7" t="str">
        <x:v>RUN — porte rapide</x:v>
      </x:c>
      <x:c r="E879" s="7" t="str">
        <x:v>Nature à préciser</x:v>
      </x:c>
      <x:c r="F879" s="7" t="str">
        <x:v>Périmètre à confirmer</x:v>
      </x:c>
      <x:c r="G879" s="7" t="str">
        <x:v>À vérifier</x:v>
      </x:c>
      <x:c r="H879" s="7" t="str"/>
      <x:c r="I879" s="7" t="str">
        <x:v>Mode, configuration et preuves énergétiques complètes non établis pour cette référence.</x:v>
      </x:c>
      <x:c r="J879" s="7" t="str"/>
      <x:c r="K879" s="15"/>
      <x:c r="L879" s="15" t="str"/>
      <x:c r="M879" s="15"/>
      <x:c r="N879" s="15"/>
      <x:c r="O879" s="15"/>
      <x:c r="P879" s="7" t="str"/>
      <x:c r="Q879" s="15"/>
      <x:c r="R879" s="7" t="str">
        <x:f>IF(AND(ISNUMBER(K879),ISNUMBER(Q879)),IF(K879&lt;=Q879,"Valeur ≤ seuil","Valeur &gt; seuil"),"")</x:f>
      </x:c>
      <x:c r="S879" s="15"/>
      <x:c r="T879" s="7" t="str">
        <x:f>IF(AND(ISNUMBER(K879),ISNUMBER(S879)),IF(K879&lt;=S879,"Valeur ≤ seuil","Valeur &gt; seuil"),"")</x:f>
      </x:c>
      <x:c r="U879" s="7"/>
      <x:c r="V879" s="7" t="str"/>
      <x:c r="W879" s="14" t="str"/>
      <x:c r="X879" s="7" t="str"/>
      <x:c r="Y879" s="13" t="d">
        <x:v>2026-10-25T12:00:00.000Z</x:v>
      </x:c>
      <x:c r="Z879" s="14" t="str">
        <x:v>https://doorgate.pt/produtos/portas-rapidas/porta-rapida-run/</x:v>
      </x:c>
      <x:c r="AA879" s="14" t="str">
        <x:v>http://127.0.0.1:8788/produit-doorgate-run.html</x:v>
      </x:c>
      <x:c r="AB879" s="14" t="str">
        <x:v>http://127.0.0.1:8788/produit-doorgate-run.html</x:v>
      </x:c>
      <x:c r="AC879" s="7" t="str">
        <x:v>Obtenir la version, la configuration, les modes, les mesures et les informations réglementaires.</x:v>
      </x:c>
      <x:c r="AD879" s="7"/>
      <x:c r="AE879" s="7" t="str"/>
    </x:row>
    <x:row r="880" ht="54" customHeight="1">
      <x:c r="A880" s="7" t="str">
        <x:v>ROLL</x:v>
      </x:c>
      <x:c r="B880" s="7" t="str">
        <x:v>Doorgate</x:v>
      </x:c>
      <x:c r="C880" s="7" t="str">
        <x:v>Doorgate</x:v>
      </x:c>
      <x:c r="D880" s="7" t="str">
        <x:v>ROLL — porte rapide</x:v>
      </x:c>
      <x:c r="E880" s="7" t="str">
        <x:v>Nature à préciser</x:v>
      </x:c>
      <x:c r="F880" s="7" t="str">
        <x:v>Périmètre à confirmer</x:v>
      </x:c>
      <x:c r="G880" s="7" t="str">
        <x:v>À vérifier</x:v>
      </x:c>
      <x:c r="H880" s="7" t="str"/>
      <x:c r="I880" s="7" t="str">
        <x:v>Mode, configuration et preuves énergétiques complètes non établis pour cette référence.</x:v>
      </x:c>
      <x:c r="J880" s="7" t="str"/>
      <x:c r="K880" s="15"/>
      <x:c r="L880" s="15" t="str"/>
      <x:c r="M880" s="15"/>
      <x:c r="N880" s="15"/>
      <x:c r="O880" s="15"/>
      <x:c r="P880" s="7" t="str"/>
      <x:c r="Q880" s="15"/>
      <x:c r="R880" s="7" t="str">
        <x:f>IF(AND(ISNUMBER(K880),ISNUMBER(Q880)),IF(K880&lt;=Q880,"Valeur ≤ seuil","Valeur &gt; seuil"),"")</x:f>
      </x:c>
      <x:c r="S880" s="15"/>
      <x:c r="T880" s="7" t="str">
        <x:f>IF(AND(ISNUMBER(K880),ISNUMBER(S880)),IF(K880&lt;=S880,"Valeur ≤ seuil","Valeur &gt; seuil"),"")</x:f>
      </x:c>
      <x:c r="U880" s="7"/>
      <x:c r="V880" s="7" t="str"/>
      <x:c r="W880" s="14" t="str"/>
      <x:c r="X880" s="7" t="str"/>
      <x:c r="Y880" s="13" t="d">
        <x:v>2026-10-25T12:00:00.000Z</x:v>
      </x:c>
      <x:c r="Z880" s="14" t="str">
        <x:v>https://doorgate.pt/produtos/portas-rapidas/portas-rapidas-roll/</x:v>
      </x:c>
      <x:c r="AA880" s="14" t="str">
        <x:v>http://127.0.0.1:8788/produit-doorgate-roll.html</x:v>
      </x:c>
      <x:c r="AB880" s="14" t="str">
        <x:v>http://127.0.0.1:8788/produit-doorgate-roll.html</x:v>
      </x:c>
      <x:c r="AC880" s="7" t="str">
        <x:v>Obtenir la version, la configuration, les modes, les mesures et les informations réglementaires.</x:v>
      </x:c>
      <x:c r="AD880" s="7"/>
      <x:c r="AE880" s="7" t="str"/>
    </x:row>
    <x:row r="881" ht="54" customHeight="1">
      <x:c r="A881" s="7" t="str">
        <x:v>ZIPPY</x:v>
      </x:c>
      <x:c r="B881" s="7" t="str">
        <x:v>Doorgate</x:v>
      </x:c>
      <x:c r="C881" s="7" t="str">
        <x:v>Doorgate</x:v>
      </x:c>
      <x:c r="D881" s="7" t="str">
        <x:v>ZIPPY — porte rapide</x:v>
      </x:c>
      <x:c r="E881" s="7" t="str">
        <x:v>Nature à préciser</x:v>
      </x:c>
      <x:c r="F881" s="7" t="str">
        <x:v>Périmètre à confirmer</x:v>
      </x:c>
      <x:c r="G881" s="7" t="str">
        <x:v>À vérifier</x:v>
      </x:c>
      <x:c r="H881" s="7" t="str"/>
      <x:c r="I881" s="7" t="str">
        <x:v>Mode, configuration et preuves énergétiques complètes non établis pour cette référence.</x:v>
      </x:c>
      <x:c r="J881" s="7" t="str"/>
      <x:c r="K881" s="15"/>
      <x:c r="L881" s="15" t="str"/>
      <x:c r="M881" s="15"/>
      <x:c r="N881" s="15"/>
      <x:c r="O881" s="15"/>
      <x:c r="P881" s="7" t="str"/>
      <x:c r="Q881" s="15"/>
      <x:c r="R881" s="7" t="str">
        <x:f>IF(AND(ISNUMBER(K881),ISNUMBER(Q881)),IF(K881&lt;=Q881,"Valeur ≤ seuil","Valeur &gt; seuil"),"")</x:f>
      </x:c>
      <x:c r="S881" s="15"/>
      <x:c r="T881" s="7" t="str">
        <x:f>IF(AND(ISNUMBER(K881),ISNUMBER(S881)),IF(K881&lt;=S881,"Valeur ≤ seuil","Valeur &gt; seuil"),"")</x:f>
      </x:c>
      <x:c r="U881" s="7"/>
      <x:c r="V881" s="7" t="str"/>
      <x:c r="W881" s="14" t="str"/>
      <x:c r="X881" s="7" t="str"/>
      <x:c r="Y881" s="13" t="d">
        <x:v>2026-10-25T12:00:00.000Z</x:v>
      </x:c>
      <x:c r="Z881" s="14" t="str">
        <x:v>https://doorgate.pt/produtos/portas-rapidas/portas-rapidas-zippy/</x:v>
      </x:c>
      <x:c r="AA881" s="14" t="str">
        <x:v>http://127.0.0.1:8788/produit-doorgate-zippy.html</x:v>
      </x:c>
      <x:c r="AB881" s="14" t="str">
        <x:v>http://127.0.0.1:8788/produit-doorgate-zippy.html</x:v>
      </x:c>
      <x:c r="AC881" s="7" t="str">
        <x:v>Obtenir la version, la configuration, les modes, les mesures et les informations réglementaires.</x:v>
      </x:c>
      <x:c r="AD881" s="7"/>
      <x:c r="AE881" s="7" t="str"/>
    </x:row>
    <x:row r="882" ht="54" customHeight="1">
      <x:c r="A882" s="7" t="str">
        <x:v>ESPIRAL</x:v>
      </x:c>
      <x:c r="B882" s="7" t="str">
        <x:v>Doorgate</x:v>
      </x:c>
      <x:c r="C882" s="7" t="str">
        <x:v>Doorgate</x:v>
      </x:c>
      <x:c r="D882" s="7" t="str">
        <x:v>ESPIRAL — porte rapide</x:v>
      </x:c>
      <x:c r="E882" s="7" t="str">
        <x:v>Nature à préciser</x:v>
      </x:c>
      <x:c r="F882" s="7" t="str">
        <x:v>Périmètre à confirmer</x:v>
      </x:c>
      <x:c r="G882" s="7" t="str">
        <x:v>À vérifier</x:v>
      </x:c>
      <x:c r="H882" s="7" t="str"/>
      <x:c r="I882" s="7" t="str">
        <x:v>Mode, configuration et preuves énergétiques complètes non établis pour cette référence.</x:v>
      </x:c>
      <x:c r="J882" s="7" t="str"/>
      <x:c r="K882" s="15"/>
      <x:c r="L882" s="15" t="str"/>
      <x:c r="M882" s="15"/>
      <x:c r="N882" s="15"/>
      <x:c r="O882" s="15"/>
      <x:c r="P882" s="7" t="str"/>
      <x:c r="Q882" s="15"/>
      <x:c r="R882" s="7" t="str">
        <x:f>IF(AND(ISNUMBER(K882),ISNUMBER(Q882)),IF(K882&lt;=Q882,"Valeur ≤ seuil","Valeur &gt; seuil"),"")</x:f>
      </x:c>
      <x:c r="S882" s="15"/>
      <x:c r="T882" s="7" t="str">
        <x:f>IF(AND(ISNUMBER(K882),ISNUMBER(S882)),IF(K882&lt;=S882,"Valeur ≤ seuil","Valeur &gt; seuil"),"")</x:f>
      </x:c>
      <x:c r="U882" s="7"/>
      <x:c r="V882" s="7" t="str"/>
      <x:c r="W882" s="14" t="str"/>
      <x:c r="X882" s="7" t="str"/>
      <x:c r="Y882" s="13" t="d">
        <x:v>2026-10-25T12:00:00.000Z</x:v>
      </x:c>
      <x:c r="Z882" s="14" t="str">
        <x:v>https://doorgate.pt/produtos/portas-rapidas/portas-rapidas-espiral/</x:v>
      </x:c>
      <x:c r="AA882" s="14" t="str">
        <x:v>http://127.0.0.1:8788/produit-doorgate-espiral.html</x:v>
      </x:c>
      <x:c r="AB882" s="14" t="str">
        <x:v>http://127.0.0.1:8788/produit-doorgate-espiral.html</x:v>
      </x:c>
      <x:c r="AC882" s="7" t="str">
        <x:v>Obtenir la version, la configuration, les modes, les mesures et les informations réglementaires.</x:v>
      </x:c>
      <x:c r="AD882" s="7"/>
      <x:c r="AE882" s="7" t="str"/>
    </x:row>
    <x:row r="883" ht="54" customHeight="1">
      <x:c r="A883" s="7" t="str">
        <x:v>GLACIAR</x:v>
      </x:c>
      <x:c r="B883" s="7" t="str">
        <x:v>Doorgate</x:v>
      </x:c>
      <x:c r="C883" s="7" t="str">
        <x:v>Doorgate</x:v>
      </x:c>
      <x:c r="D883" s="7" t="str">
        <x:v>GLACIAR — porte rapide isotherme</x:v>
      </x:c>
      <x:c r="E883" s="7" t="str">
        <x:v>Nature à préciser</x:v>
      </x:c>
      <x:c r="F883" s="7" t="str">
        <x:v>Périmètre à confirmer</x:v>
      </x:c>
      <x:c r="G883" s="7" t="str">
        <x:v>À vérifier</x:v>
      </x:c>
      <x:c r="H883" s="7" t="str"/>
      <x:c r="I883" s="7" t="str">
        <x:v>Mode, configuration et preuves énergétiques complètes non établis pour cette référence.</x:v>
      </x:c>
      <x:c r="J883" s="7" t="str"/>
      <x:c r="K883" s="15"/>
      <x:c r="L883" s="15" t="str"/>
      <x:c r="M883" s="15"/>
      <x:c r="N883" s="15"/>
      <x:c r="O883" s="15"/>
      <x:c r="P883" s="7" t="str"/>
      <x:c r="Q883" s="15"/>
      <x:c r="R883" s="7" t="str">
        <x:f>IF(AND(ISNUMBER(K883),ISNUMBER(Q883)),IF(K883&lt;=Q883,"Valeur ≤ seuil","Valeur &gt; seuil"),"")</x:f>
      </x:c>
      <x:c r="S883" s="15"/>
      <x:c r="T883" s="7" t="str">
        <x:f>IF(AND(ISNUMBER(K883),ISNUMBER(S883)),IF(K883&lt;=S883,"Valeur ≤ seuil","Valeur &gt; seuil"),"")</x:f>
      </x:c>
      <x:c r="U883" s="7"/>
      <x:c r="V883" s="7" t="str"/>
      <x:c r="W883" s="14" t="str"/>
      <x:c r="X883" s="7" t="str"/>
      <x:c r="Y883" s="13" t="d">
        <x:v>2026-10-25T12:00:00.000Z</x:v>
      </x:c>
      <x:c r="Z883" s="14" t="str">
        <x:v>https://doorgate.pt/en/products/high-speed-doors/high-speed-glaciar/</x:v>
      </x:c>
      <x:c r="AA883" s="14" t="str">
        <x:v>http://127.0.0.1:8788/produit-doorgate-glaciar.html</x:v>
      </x:c>
      <x:c r="AB883" s="14" t="str">
        <x:v>http://127.0.0.1:8788/produit-doorgate-glaciar.html</x:v>
      </x:c>
      <x:c r="AC883" s="7" t="str">
        <x:v>Obtenir la version, la configuration, les modes, les mesures et les informations réglementaires.</x:v>
      </x:c>
      <x:c r="AD883" s="7"/>
      <x:c r="AE883" s="7" t="str"/>
    </x:row>
    <x:row r="884" ht="54" customHeight="1">
      <x:c r="A884" s="7" t="str">
        <x:v>BL 10</x:v>
      </x:c>
      <x:c r="B884" s="7" t="str">
        <x:v>Automatic Systems</x:v>
      </x:c>
      <x:c r="C884" s="7" t="str">
        <x:v>Automatic Systems</x:v>
      </x:c>
      <x:c r="D884" s="7" t="str">
        <x:v>BL 10 — barrière d’accès</x:v>
      </x:c>
      <x:c r="E884" s="7" t="str">
        <x:v>Motorisation ou automatisme</x:v>
      </x:c>
      <x:c r="F884" s="7" t="str">
        <x:v>Équipement complet à confirmer</x:v>
      </x:c>
      <x:c r="G884" s="7" t="str">
        <x:v>À vérifier</x:v>
      </x:c>
      <x:c r="H884" s="7" t="str"/>
      <x:c r="I884" s="7" t="str">
        <x:v>Mode, configuration et preuves énergétiques complètes non établis pour cette référence.</x:v>
      </x:c>
      <x:c r="J884" s="7" t="str"/>
      <x:c r="K884" s="15"/>
      <x:c r="L884" s="15" t="str"/>
      <x:c r="M884" s="15"/>
      <x:c r="N884" s="15"/>
      <x:c r="O884" s="15"/>
      <x:c r="P884" s="7" t="str"/>
      <x:c r="Q884" s="15"/>
      <x:c r="R884" s="7" t="str">
        <x:f>IF(AND(ISNUMBER(K884),ISNUMBER(Q884)),IF(K884&lt;=Q884,"Valeur ≤ seuil","Valeur &gt; seuil"),"")</x:f>
      </x:c>
      <x:c r="S884" s="15"/>
      <x:c r="T884" s="7" t="str">
        <x:f>IF(AND(ISNUMBER(K884),ISNUMBER(S884)),IF(K884&lt;=S884,"Valeur ≤ seuil","Valeur &gt; seuil"),"")</x:f>
      </x:c>
      <x:c r="U884" s="7"/>
      <x:c r="V884" s="7" t="str"/>
      <x:c r="W884" s="14" t="str"/>
      <x:c r="X884" s="7" t="str"/>
      <x:c r="Y884" s="13" t="d">
        <x:v>2026-10-25T12:00:00.000Z</x:v>
      </x:c>
      <x:c r="Z884" s="14" t="str">
        <x:v>https://www.automatic-systems.com/fr/range/produits-vehicules/barrieres-acces-perimetrique/barrieres-de-securite-fr/bl-10/</x:v>
      </x:c>
      <x:c r="AA884" s="14" t="str">
        <x:v>http://127.0.0.1:8788/produit-automatic-systems-bl-10.html</x:v>
      </x:c>
      <x:c r="AB884" s="14" t="str">
        <x:v>http://127.0.0.1:8788/produit-automatic-systems-bl-10.html</x:v>
      </x:c>
      <x:c r="AC884" s="7" t="str">
        <x:v>Obtenir la version, la configuration, les modes, les mesures et les informations réglementaires.</x:v>
      </x:c>
      <x:c r="AD884" s="7"/>
      <x:c r="AE884" s="7" t="str"/>
    </x:row>
    <x:row r="885" ht="54" customHeight="1">
      <x:c r="A885" s="7" t="str">
        <x:v>BL 40</x:v>
      </x:c>
      <x:c r="B885" s="7" t="str">
        <x:v>Automatic Systems</x:v>
      </x:c>
      <x:c r="C885" s="7" t="str">
        <x:v>Automatic Systems</x:v>
      </x:c>
      <x:c r="D885" s="7" t="str">
        <x:v>BL 40 — barrière d’accès</x:v>
      </x:c>
      <x:c r="E885" s="7" t="str">
        <x:v>Motorisation ou automatisme</x:v>
      </x:c>
      <x:c r="F885" s="7" t="str">
        <x:v>Équipement complet à confirmer</x:v>
      </x:c>
      <x:c r="G885" s="7" t="str">
        <x:v>À vérifier</x:v>
      </x:c>
      <x:c r="H885" s="7" t="str"/>
      <x:c r="I885" s="7" t="str">
        <x:v>Mode, configuration et preuves énergétiques complètes non établis pour cette référence.</x:v>
      </x:c>
      <x:c r="J885" s="7" t="str"/>
      <x:c r="K885" s="15"/>
      <x:c r="L885" s="15" t="str"/>
      <x:c r="M885" s="15"/>
      <x:c r="N885" s="15"/>
      <x:c r="O885" s="15"/>
      <x:c r="P885" s="7" t="str"/>
      <x:c r="Q885" s="15"/>
      <x:c r="R885" s="7" t="str">
        <x:f>IF(AND(ISNUMBER(K885),ISNUMBER(Q885)),IF(K885&lt;=Q885,"Valeur ≤ seuil","Valeur &gt; seuil"),"")</x:f>
      </x:c>
      <x:c r="S885" s="15"/>
      <x:c r="T885" s="7" t="str">
        <x:f>IF(AND(ISNUMBER(K885),ISNUMBER(S885)),IF(K885&lt;=S885,"Valeur ≤ seuil","Valeur &gt; seuil"),"")</x:f>
      </x:c>
      <x:c r="U885" s="7"/>
      <x:c r="V885" s="7" t="str"/>
      <x:c r="W885" s="14" t="str"/>
      <x:c r="X885" s="7" t="str"/>
      <x:c r="Y885" s="13" t="d">
        <x:v>2026-10-25T12:00:00.000Z</x:v>
      </x:c>
      <x:c r="Z885" s="14" t="str">
        <x:v>https://www.automatic-systems.com/fr/range/produits-vehicules/barrieres-acces-perimetrique/barrieres-de-securite-fr/bl-40/</x:v>
      </x:c>
      <x:c r="AA885" s="14" t="str">
        <x:v>http://127.0.0.1:8788/produit-automatic-systems-bl-40.html</x:v>
      </x:c>
      <x:c r="AB885" s="14" t="str">
        <x:v>http://127.0.0.1:8788/produit-automatic-systems-bl-40.html</x:v>
      </x:c>
      <x:c r="AC885" s="7" t="str">
        <x:v>Obtenir la version, la configuration, les modes, les mesures et les informations réglementaires.</x:v>
      </x:c>
      <x:c r="AD885" s="7"/>
      <x:c r="AE885" s="7" t="str"/>
    </x:row>
    <x:row r="886" ht="54" customHeight="1">
      <x:c r="A886" s="7" t="str">
        <x:v>BL 41</x:v>
      </x:c>
      <x:c r="B886" s="7" t="str">
        <x:v>Automatic Systems</x:v>
      </x:c>
      <x:c r="C886" s="7" t="str">
        <x:v>Automatic Systems</x:v>
      </x:c>
      <x:c r="D886" s="7" t="str">
        <x:v>BL 41 — barrière d’accès</x:v>
      </x:c>
      <x:c r="E886" s="7" t="str">
        <x:v>Motorisation ou automatisme</x:v>
      </x:c>
      <x:c r="F886" s="7" t="str">
        <x:v>Équipement complet à confirmer</x:v>
      </x:c>
      <x:c r="G886" s="7" t="str">
        <x:v>À vérifier</x:v>
      </x:c>
      <x:c r="H886" s="7" t="str"/>
      <x:c r="I886" s="7" t="str">
        <x:v>Mode, configuration et preuves énergétiques complètes non établis pour cette référence.</x:v>
      </x:c>
      <x:c r="J886" s="7" t="str"/>
      <x:c r="K886" s="15"/>
      <x:c r="L886" s="15" t="str"/>
      <x:c r="M886" s="15"/>
      <x:c r="N886" s="15"/>
      <x:c r="O886" s="15"/>
      <x:c r="P886" s="7" t="str"/>
      <x:c r="Q886" s="15"/>
      <x:c r="R886" s="7" t="str">
        <x:f>IF(AND(ISNUMBER(K886),ISNUMBER(Q886)),IF(K886&lt;=Q886,"Valeur ≤ seuil","Valeur &gt; seuil"),"")</x:f>
      </x:c>
      <x:c r="S886" s="15"/>
      <x:c r="T886" s="7" t="str">
        <x:f>IF(AND(ISNUMBER(K886),ISNUMBER(S886)),IF(K886&lt;=S886,"Valeur ≤ seuil","Valeur &gt; seuil"),"")</x:f>
      </x:c>
      <x:c r="U886" s="7"/>
      <x:c r="V886" s="7" t="str"/>
      <x:c r="W886" s="14" t="str"/>
      <x:c r="X886" s="7" t="str"/>
      <x:c r="Y886" s="13" t="d">
        <x:v>2026-10-25T12:00:00.000Z</x:v>
      </x:c>
      <x:c r="Z886" s="14" t="str">
        <x:v>https://www.automatic-systems.com/fr/range/produits-vehicules/barrieres-acces-perimetrique/barrieres-de-securite-fr/bl-41/</x:v>
      </x:c>
      <x:c r="AA886" s="14" t="str">
        <x:v>http://127.0.0.1:8788/produit-automatic-systems-bl-41.html</x:v>
      </x:c>
      <x:c r="AB886" s="14" t="str">
        <x:v>http://127.0.0.1:8788/produit-automatic-systems-bl-41.html</x:v>
      </x:c>
      <x:c r="AC886" s="7" t="str">
        <x:v>Obtenir la version, la configuration, les modes, les mesures et les informations réglementaires.</x:v>
      </x:c>
      <x:c r="AD886" s="7"/>
      <x:c r="AE886" s="7" t="str"/>
    </x:row>
    <x:row r="887" ht="54" customHeight="1">
      <x:c r="A887" s="7" t="str">
        <x:v>BL 46</x:v>
      </x:c>
      <x:c r="B887" s="7" t="str">
        <x:v>Automatic Systems</x:v>
      </x:c>
      <x:c r="C887" s="7" t="str">
        <x:v>Automatic Systems</x:v>
      </x:c>
      <x:c r="D887" s="7" t="str">
        <x:v>BL 46 — barrière d’accès</x:v>
      </x:c>
      <x:c r="E887" s="7" t="str">
        <x:v>Motorisation ou automatisme</x:v>
      </x:c>
      <x:c r="F887" s="7" t="str">
        <x:v>Équipement complet à confirmer</x:v>
      </x:c>
      <x:c r="G887" s="7" t="str">
        <x:v>À vérifier</x:v>
      </x:c>
      <x:c r="H887" s="7" t="str"/>
      <x:c r="I887" s="7" t="str">
        <x:v>Mode, configuration et preuves énergétiques complètes non établis pour cette référence.</x:v>
      </x:c>
      <x:c r="J887" s="7" t="str"/>
      <x:c r="K887" s="15"/>
      <x:c r="L887" s="15" t="str"/>
      <x:c r="M887" s="15"/>
      <x:c r="N887" s="15"/>
      <x:c r="O887" s="15"/>
      <x:c r="P887" s="7" t="str"/>
      <x:c r="Q887" s="15"/>
      <x:c r="R887" s="7" t="str">
        <x:f>IF(AND(ISNUMBER(K887),ISNUMBER(Q887)),IF(K887&lt;=Q887,"Valeur ≤ seuil","Valeur &gt; seuil"),"")</x:f>
      </x:c>
      <x:c r="S887" s="15"/>
      <x:c r="T887" s="7" t="str">
        <x:f>IF(AND(ISNUMBER(K887),ISNUMBER(S887)),IF(K887&lt;=S887,"Valeur ≤ seuil","Valeur &gt; seuil"),"")</x:f>
      </x:c>
      <x:c r="U887" s="7"/>
      <x:c r="V887" s="7" t="str"/>
      <x:c r="W887" s="14" t="str"/>
      <x:c r="X887" s="7" t="str"/>
      <x:c r="Y887" s="13" t="d">
        <x:v>2026-10-25T12:00:00.000Z</x:v>
      </x:c>
      <x:c r="Z887" s="14" t="str">
        <x:v>https://www.automatic-systems.com/fr/range/produits-vehicules/barrieres-acces-perimetrique/barrieres-levantes-grillagees/bl-46/</x:v>
      </x:c>
      <x:c r="AA887" s="14" t="str">
        <x:v>http://127.0.0.1:8788/produit-automatic-systems-bl-46.html</x:v>
      </x:c>
      <x:c r="AB887" s="14" t="str">
        <x:v>http://127.0.0.1:8788/produit-automatic-systems-bl-46.html</x:v>
      </x:c>
      <x:c r="AC887" s="7" t="str">
        <x:v>Obtenir la version, la configuration, les modes, les mesures et les informations réglementaires.</x:v>
      </x:c>
      <x:c r="AD887" s="7"/>
      <x:c r="AE887" s="7" t="str"/>
    </x:row>
    <x:row r="888" ht="54" customHeight="1">
      <x:c r="A888" s="7" t="str">
        <x:v>BL 47</x:v>
      </x:c>
      <x:c r="B888" s="7" t="str">
        <x:v>Automatic Systems</x:v>
      </x:c>
      <x:c r="C888" s="7" t="str">
        <x:v>Automatic Systems</x:v>
      </x:c>
      <x:c r="D888" s="7" t="str">
        <x:v>BL 47 — barrière d’accès</x:v>
      </x:c>
      <x:c r="E888" s="7" t="str">
        <x:v>Motorisation ou automatisme</x:v>
      </x:c>
      <x:c r="F888" s="7" t="str">
        <x:v>Équipement complet à confirmer</x:v>
      </x:c>
      <x:c r="G888" s="7" t="str">
        <x:v>À vérifier</x:v>
      </x:c>
      <x:c r="H888" s="7" t="str"/>
      <x:c r="I888" s="7" t="str">
        <x:v>Mode, configuration et preuves énergétiques complètes non établis pour cette référence.</x:v>
      </x:c>
      <x:c r="J888" s="7" t="str"/>
      <x:c r="K888" s="15"/>
      <x:c r="L888" s="15" t="str"/>
      <x:c r="M888" s="15"/>
      <x:c r="N888" s="15"/>
      <x:c r="O888" s="15"/>
      <x:c r="P888" s="7" t="str"/>
      <x:c r="Q888" s="15"/>
      <x:c r="R888" s="7" t="str">
        <x:f>IF(AND(ISNUMBER(K888),ISNUMBER(Q888)),IF(K888&lt;=Q888,"Valeur ≤ seuil","Valeur &gt; seuil"),"")</x:f>
      </x:c>
      <x:c r="S888" s="15"/>
      <x:c r="T888" s="7" t="str">
        <x:f>IF(AND(ISNUMBER(K888),ISNUMBER(S888)),IF(K888&lt;=S888,"Valeur ≤ seuil","Valeur &gt; seuil"),"")</x:f>
      </x:c>
      <x:c r="U888" s="7"/>
      <x:c r="V888" s="7" t="str"/>
      <x:c r="W888" s="14" t="str"/>
      <x:c r="X888" s="7" t="str"/>
      <x:c r="Y888" s="13" t="d">
        <x:v>2026-10-25T12:00:00.000Z</x:v>
      </x:c>
      <x:c r="Z888" s="14" t="str">
        <x:v>https://www.automatic-systems.com/fr/range/produits-vehicules/barrieres-acces-perimetrique/barrieres-levantes-grillagees/bl-47/</x:v>
      </x:c>
      <x:c r="AA888" s="14" t="str">
        <x:v>http://127.0.0.1:8788/produit-automatic-systems-bl-47.html</x:v>
      </x:c>
      <x:c r="AB888" s="14" t="str">
        <x:v>http://127.0.0.1:8788/produit-automatic-systems-bl-47.html</x:v>
      </x:c>
      <x:c r="AC888" s="7" t="str">
        <x:v>Obtenir la version, la configuration, les modes, les mesures et les informations réglementaires.</x:v>
      </x:c>
      <x:c r="AD888" s="7"/>
      <x:c r="AE888" s="7" t="str"/>
    </x:row>
    <x:row r="889" ht="54" customHeight="1">
      <x:c r="A889" s="7" t="str">
        <x:v>BLG 76</x:v>
      </x:c>
      <x:c r="B889" s="7" t="str">
        <x:v>Automatic Systems</x:v>
      </x:c>
      <x:c r="C889" s="7" t="str">
        <x:v>Automatic Systems</x:v>
      </x:c>
      <x:c r="D889" s="7" t="str">
        <x:v>BLG 76 — barrière d’accès</x:v>
      </x:c>
      <x:c r="E889" s="7" t="str">
        <x:v>Motorisation ou automatisme</x:v>
      </x:c>
      <x:c r="F889" s="7" t="str">
        <x:v>Équipement complet à confirmer</x:v>
      </x:c>
      <x:c r="G889" s="7" t="str">
        <x:v>À vérifier</x:v>
      </x:c>
      <x:c r="H889" s="7" t="str"/>
      <x:c r="I889" s="7" t="str">
        <x:v>Mode, configuration et preuves énergétiques complètes non établis pour cette référence.</x:v>
      </x:c>
      <x:c r="J889" s="7" t="str"/>
      <x:c r="K889" s="15"/>
      <x:c r="L889" s="15" t="str"/>
      <x:c r="M889" s="15"/>
      <x:c r="N889" s="15"/>
      <x:c r="O889" s="15"/>
      <x:c r="P889" s="7" t="str"/>
      <x:c r="Q889" s="15"/>
      <x:c r="R889" s="7" t="str">
        <x:f>IF(AND(ISNUMBER(K889),ISNUMBER(Q889)),IF(K889&lt;=Q889,"Valeur ≤ seuil","Valeur &gt; seuil"),"")</x:f>
      </x:c>
      <x:c r="S889" s="15"/>
      <x:c r="T889" s="7" t="str">
        <x:f>IF(AND(ISNUMBER(K889),ISNUMBER(S889)),IF(K889&lt;=S889,"Valeur ≤ seuil","Valeur &gt; seuil"),"")</x:f>
      </x:c>
      <x:c r="U889" s="7"/>
      <x:c r="V889" s="7" t="str"/>
      <x:c r="W889" s="14" t="str"/>
      <x:c r="X889" s="7" t="str"/>
      <x:c r="Y889" s="13" t="d">
        <x:v>2026-10-25T12:00:00.000Z</x:v>
      </x:c>
      <x:c r="Z889" s="14" t="str">
        <x:v>https://www.automatic-systems.com/fr/range/produits-vehicules/barrieres-acces-perimetrique/barrieres-levantes-grillagees/blg-76/</x:v>
      </x:c>
      <x:c r="AA889" s="14" t="str">
        <x:v>http://127.0.0.1:8788/produit-automatic-systems-blg-76.html</x:v>
      </x:c>
      <x:c r="AB889" s="14" t="str">
        <x:v>http://127.0.0.1:8788/produit-automatic-systems-blg-76.html</x:v>
      </x:c>
      <x:c r="AC889" s="7" t="str">
        <x:v>Obtenir la version, la configuration, les modes, les mesures et les informations réglementaires.</x:v>
      </x:c>
      <x:c r="AD889" s="7"/>
      <x:c r="AE889" s="7" t="str"/>
    </x:row>
    <x:row r="890" ht="54" customHeight="1">
      <x:c r="A890" s="7" t="str">
        <x:v>PSS124</x:v>
      </x:c>
      <x:c r="B890" s="7" t="str">
        <x:v>Nice</x:v>
      </x:c>
      <x:c r="C890" s="7" t="str">
        <x:v>Nice</x:v>
      </x:c>
      <x:c r="D890" s="7" t="str">
        <x:v>PSS124 — accessoire de portail</x:v>
      </x:c>
      <x:c r="E890" s="7" t="str">
        <x:v>Nature à préciser</x:v>
      </x:c>
      <x:c r="F890" s="7" t="str">
        <x:v>Périmètre à confirmer</x:v>
      </x:c>
      <x:c r="G890" s="7" t="str">
        <x:v>À vérifier</x:v>
      </x:c>
      <x:c r="H890" s="7" t="str"/>
      <x:c r="I890" s="7" t="str">
        <x:v>Mode, configuration et preuves énergétiques complètes non établis pour cette référence.</x:v>
      </x:c>
      <x:c r="J890" s="7" t="str"/>
      <x:c r="K890" s="15"/>
      <x:c r="L890" s="15" t="str"/>
      <x:c r="M890" s="15"/>
      <x:c r="N890" s="15"/>
      <x:c r="O890" s="15"/>
      <x:c r="P890" s="7" t="str"/>
      <x:c r="Q890" s="15"/>
      <x:c r="R890" s="7" t="str">
        <x:f>IF(AND(ISNUMBER(K890),ISNUMBER(Q890)),IF(K890&lt;=Q890,"Valeur ≤ seuil","Valeur &gt; seuil"),"")</x:f>
      </x:c>
      <x:c r="S890" s="15"/>
      <x:c r="T890" s="7" t="str">
        <x:f>IF(AND(ISNUMBER(K890),ISNUMBER(S890)),IF(K890&lt;=S890,"Valeur ≤ seuil","Valeur &gt; seuil"),"")</x:f>
      </x:c>
      <x:c r="U890" s="7"/>
      <x:c r="V890" s="7" t="str"/>
      <x:c r="W890" s="14" t="str"/>
      <x:c r="X890" s="7" t="str"/>
      <x:c r="Y890" s="13" t="d">
        <x:v>2026-10-25T12:00:00.000Z</x:v>
      </x:c>
      <x:c r="Z890" s="14" t="str">
        <x:v>https://www.niceforyou.com/sites/default/files/upload/catalogues-brochures/Nice_brochure_robus_range_FR.pdf#page=14</x:v>
      </x:c>
      <x:c r="AA890" s="14" t="str">
        <x:v>http://127.0.0.1:8788/produit-nice-pss124.html</x:v>
      </x:c>
      <x:c r="AB890" s="14" t="str">
        <x:v>http://127.0.0.1:8788/produit-nice-pss124.html</x:v>
      </x:c>
      <x:c r="AC890" s="7" t="str">
        <x:v>Obtenir la version, la configuration, les modes, les mesures et les informations réglementaires.</x:v>
      </x:c>
      <x:c r="AD890" s="7"/>
      <x:c r="AE890" s="7" t="str"/>
    </x:row>
    <x:row r="891" ht="54" customHeight="1">
      <x:c r="A891" s="7" t="str">
        <x:v>ELDC</x:v>
      </x:c>
      <x:c r="B891" s="7" t="str">
        <x:v>Nice</x:v>
      </x:c>
      <x:c r="C891" s="7" t="str">
        <x:v>Nice</x:v>
      </x:c>
      <x:c r="D891" s="7" t="str">
        <x:v>ELDC — accessoire de portail</x:v>
      </x:c>
      <x:c r="E891" s="7" t="str">
        <x:v>Nature à préciser</x:v>
      </x:c>
      <x:c r="F891" s="7" t="str">
        <x:v>Périmètre à confirmer</x:v>
      </x:c>
      <x:c r="G891" s="7" t="str">
        <x:v>À vérifier</x:v>
      </x:c>
      <x:c r="H891" s="7" t="str"/>
      <x:c r="I891" s="7" t="str">
        <x:v>Mode, configuration et preuves énergétiques complètes non établis pour cette référence.</x:v>
      </x:c>
      <x:c r="J891" s="7" t="str"/>
      <x:c r="K891" s="15"/>
      <x:c r="L891" s="15" t="str"/>
      <x:c r="M891" s="15"/>
      <x:c r="N891" s="15"/>
      <x:c r="O891" s="15"/>
      <x:c r="P891" s="7" t="str"/>
      <x:c r="Q891" s="15"/>
      <x:c r="R891" s="7" t="str">
        <x:f>IF(AND(ISNUMBER(K891),ISNUMBER(Q891)),IF(K891&lt;=Q891,"Valeur ≤ seuil","Valeur &gt; seuil"),"")</x:f>
      </x:c>
      <x:c r="S891" s="15"/>
      <x:c r="T891" s="7" t="str">
        <x:f>IF(AND(ISNUMBER(K891),ISNUMBER(S891)),IF(K891&lt;=S891,"Valeur ≤ seuil","Valeur &gt; seuil"),"")</x:f>
      </x:c>
      <x:c r="U891" s="7"/>
      <x:c r="V891" s="7" t="str"/>
      <x:c r="W891" s="14" t="str"/>
      <x:c r="X891" s="7" t="str"/>
      <x:c r="Y891" s="13" t="d">
        <x:v>2026-10-25T12:00:00.000Z</x:v>
      </x:c>
      <x:c r="Z891" s="14" t="str">
        <x:v>https://www.niceforyou.com/sites/default/files/upload/catalogues-brochures/Nice_brochure_robus_range_FR.pdf#page=7</x:v>
      </x:c>
      <x:c r="AA891" s="14" t="str">
        <x:v>http://127.0.0.1:8788/produit-nice-eldc.html</x:v>
      </x:c>
      <x:c r="AB891" s="14" t="str">
        <x:v>http://127.0.0.1:8788/produit-nice-eldc.html</x:v>
      </x:c>
      <x:c r="AC891" s="7" t="str">
        <x:v>Obtenir la version, la configuration, les modes, les mesures et les informations réglementaires.</x:v>
      </x:c>
      <x:c r="AD891" s="7"/>
      <x:c r="AE891" s="7" t="str"/>
    </x:row>
    <x:row r="892" ht="54" customHeight="1">
      <x:c r="A892" s="7" t="str">
        <x:v>801MS-0150</x:v>
      </x:c>
      <x:c r="B892" s="7" t="str">
        <x:v>CAME</x:v>
      </x:c>
      <x:c r="C892" s="7" t="str">
        <x:v>CAME</x:v>
      </x:c>
      <x:c r="D892" s="7" t="str">
        <x:v>BXV04AGS</x:v>
      </x:c>
      <x:c r="E892" s="7" t="str">
        <x:v>Nature à préciser</x:v>
      </x:c>
      <x:c r="F892" s="7" t="str">
        <x:v>Périmètre à confirmer</x:v>
      </x:c>
      <x:c r="G892" s="7" t="str">
        <x:v>À vérifier</x:v>
      </x:c>
      <x:c r="H892" s="7" t="str"/>
      <x:c r="I892" s="7" t="str">
        <x:v>Mode, configuration et preuves énergétiques complètes non établis pour cette référence.</x:v>
      </x:c>
      <x:c r="J892" s="7" t="str"/>
      <x:c r="K892" s="15"/>
      <x:c r="L892" s="15" t="str"/>
      <x:c r="M892" s="15"/>
      <x:c r="N892" s="15"/>
      <x:c r="O892" s="15"/>
      <x:c r="P892" s="7" t="str"/>
      <x:c r="Q892" s="15"/>
      <x:c r="R892" s="7" t="str">
        <x:f>IF(AND(ISNUMBER(K892),ISNUMBER(Q892)),IF(K892&lt;=Q892,"Valeur ≤ seuil","Valeur &gt; seuil"),"")</x:f>
      </x:c>
      <x:c r="S892" s="15"/>
      <x:c r="T892" s="7" t="str">
        <x:f>IF(AND(ISNUMBER(K892),ISNUMBER(S892)),IF(K892&lt;=S892,"Valeur ≤ seuil","Valeur &gt; seuil"),"")</x:f>
      </x:c>
      <x:c r="U892" s="7"/>
      <x:c r="V892" s="7" t="str"/>
      <x:c r="W892" s="14" t="str"/>
      <x:c r="X892" s="7" t="str"/>
      <x:c r="Y892" s="13" t="d">
        <x:v>2026-10-25T12:00:00.000Z</x:v>
      </x:c>
      <x:c r="Z892" s="14" t="str">
        <x:v>https://www.came.com/fr/produits/automatismes-pour-portails-coulissantes-bxv/</x:v>
      </x:c>
      <x:c r="AA892" s="14" t="str">
        <x:v>http://127.0.0.1:8788/produit-came-801ms-0150.html</x:v>
      </x:c>
      <x:c r="AB892" s="14" t="str">
        <x:v>http://127.0.0.1:8788/produit-came-801ms-0150.html</x:v>
      </x:c>
      <x:c r="AC892" s="7" t="str">
        <x:v>Obtenir la version, la configuration, les modes, les mesures et les informations réglementaires.</x:v>
      </x:c>
      <x:c r="AD892" s="7"/>
      <x:c r="AE892" s="7" t="str"/>
    </x:row>
    <x:row r="893" ht="54" customHeight="1">
      <x:c r="A893" s="7" t="str">
        <x:v>801MS-0180</x:v>
      </x:c>
      <x:c r="B893" s="7" t="str">
        <x:v>CAME</x:v>
      </x:c>
      <x:c r="C893" s="7" t="str">
        <x:v>CAME</x:v>
      </x:c>
      <x:c r="D893" s="7" t="str">
        <x:v>BXV06AGS</x:v>
      </x:c>
      <x:c r="E893" s="7" t="str">
        <x:v>Nature à préciser</x:v>
      </x:c>
      <x:c r="F893" s="7" t="str">
        <x:v>Périmètre à confirmer</x:v>
      </x:c>
      <x:c r="G893" s="7" t="str">
        <x:v>À vérifier</x:v>
      </x:c>
      <x:c r="H893" s="7" t="str"/>
      <x:c r="I893" s="7" t="str">
        <x:v>Mode, configuration et preuves énergétiques complètes non établis pour cette référence.</x:v>
      </x:c>
      <x:c r="J893" s="7" t="str"/>
      <x:c r="K893" s="15"/>
      <x:c r="L893" s="15" t="str"/>
      <x:c r="M893" s="15"/>
      <x:c r="N893" s="15"/>
      <x:c r="O893" s="15"/>
      <x:c r="P893" s="7" t="str"/>
      <x:c r="Q893" s="15"/>
      <x:c r="R893" s="7" t="str">
        <x:f>IF(AND(ISNUMBER(K893),ISNUMBER(Q893)),IF(K893&lt;=Q893,"Valeur ≤ seuil","Valeur &gt; seuil"),"")</x:f>
      </x:c>
      <x:c r="S893" s="15"/>
      <x:c r="T893" s="7" t="str">
        <x:f>IF(AND(ISNUMBER(K893),ISNUMBER(S893)),IF(K893&lt;=S893,"Valeur ≤ seuil","Valeur &gt; seuil"),"")</x:f>
      </x:c>
      <x:c r="U893" s="7"/>
      <x:c r="V893" s="7" t="str"/>
      <x:c r="W893" s="14" t="str"/>
      <x:c r="X893" s="7" t="str"/>
      <x:c r="Y893" s="13" t="d">
        <x:v>2026-10-25T12:00:00.000Z</x:v>
      </x:c>
      <x:c r="Z893" s="14" t="str">
        <x:v>https://www.came.com/fr/produits/automatismes-pour-portails-coulissantes-bxv/</x:v>
      </x:c>
      <x:c r="AA893" s="14" t="str">
        <x:v>http://127.0.0.1:8788/produit-came-801ms-0180.html</x:v>
      </x:c>
      <x:c r="AB893" s="14" t="str">
        <x:v>http://127.0.0.1:8788/produit-came-801ms-0180.html</x:v>
      </x:c>
      <x:c r="AC893" s="7" t="str">
        <x:v>Obtenir la version, la configuration, les modes, les mesures et les informations réglementaires.</x:v>
      </x:c>
      <x:c r="AD893" s="7"/>
      <x:c r="AE893" s="7" t="str"/>
    </x:row>
    <x:row r="894" ht="54" customHeight="1">
      <x:c r="A894" s="7" t="str">
        <x:v>801MS-0230</x:v>
      </x:c>
      <x:c r="B894" s="7" t="str">
        <x:v>CAME</x:v>
      </x:c>
      <x:c r="C894" s="7" t="str">
        <x:v>CAME</x:v>
      </x:c>
      <x:c r="D894" s="7" t="str">
        <x:v>BXV10AGS</x:v>
      </x:c>
      <x:c r="E894" s="7" t="str">
        <x:v>Nature à préciser</x:v>
      </x:c>
      <x:c r="F894" s="7" t="str">
        <x:v>Périmètre à confirmer</x:v>
      </x:c>
      <x:c r="G894" s="7" t="str">
        <x:v>À vérifier</x:v>
      </x:c>
      <x:c r="H894" s="7" t="str"/>
      <x:c r="I894" s="7" t="str">
        <x:v>Mode, configuration et preuves énergétiques complètes non établis pour cette référence.</x:v>
      </x:c>
      <x:c r="J894" s="7" t="str"/>
      <x:c r="K894" s="15"/>
      <x:c r="L894" s="15" t="str"/>
      <x:c r="M894" s="15"/>
      <x:c r="N894" s="15"/>
      <x:c r="O894" s="15"/>
      <x:c r="P894" s="7" t="str"/>
      <x:c r="Q894" s="15"/>
      <x:c r="R894" s="7" t="str">
        <x:f>IF(AND(ISNUMBER(K894),ISNUMBER(Q894)),IF(K894&lt;=Q894,"Valeur ≤ seuil","Valeur &gt; seuil"),"")</x:f>
      </x:c>
      <x:c r="S894" s="15"/>
      <x:c r="T894" s="7" t="str">
        <x:f>IF(AND(ISNUMBER(K894),ISNUMBER(S894)),IF(K894&lt;=S894,"Valeur ≤ seuil","Valeur &gt; seuil"),"")</x:f>
      </x:c>
      <x:c r="U894" s="7"/>
      <x:c r="V894" s="7" t="str"/>
      <x:c r="W894" s="14" t="str"/>
      <x:c r="X894" s="7" t="str"/>
      <x:c r="Y894" s="13" t="d">
        <x:v>2026-10-25T12:00:00.000Z</x:v>
      </x:c>
      <x:c r="Z894" s="14" t="str">
        <x:v>https://www.came.com/fr/produits/automatismes-pour-portails-coulissantes-bxv/</x:v>
      </x:c>
      <x:c r="AA894" s="14" t="str">
        <x:v>http://127.0.0.1:8788/produit-came-801ms-0230.html</x:v>
      </x:c>
      <x:c r="AB894" s="14" t="str">
        <x:v>http://127.0.0.1:8788/produit-came-801ms-0230.html</x:v>
      </x:c>
      <x:c r="AC894" s="7" t="str">
        <x:v>Obtenir la version, la configuration, les modes, les mesures et les informations réglementaires.</x:v>
      </x:c>
      <x:c r="AD894" s="7"/>
      <x:c r="AE894" s="7" t="str"/>
    </x:row>
    <x:row r="895" ht="54" customHeight="1">
      <x:c r="A895" s="7" t="str">
        <x:v>801MP-0070</x:v>
      </x:c>
      <x:c r="B895" s="7" t="str">
        <x:v>CAME</x:v>
      </x:c>
      <x:c r="C895" s="7" t="str">
        <x:v>CAME</x:v>
      </x:c>
      <x:c r="D895" s="7" t="str">
        <x:v>ATS30DGS</x:v>
      </x:c>
      <x:c r="E895" s="7" t="str">
        <x:v>Nature à préciser</x:v>
      </x:c>
      <x:c r="F895" s="7" t="str">
        <x:v>Périmètre à confirmer</x:v>
      </x:c>
      <x:c r="G895" s="7" t="str">
        <x:v>À vérifier</x:v>
      </x:c>
      <x:c r="H895" s="7" t="str"/>
      <x:c r="I895" s="7" t="str">
        <x:v>Mode, configuration et preuves énergétiques complètes non établis pour cette référence.</x:v>
      </x:c>
      <x:c r="J895" s="7" t="str"/>
      <x:c r="K895" s="15"/>
      <x:c r="L895" s="15" t="str"/>
      <x:c r="M895" s="15"/>
      <x:c r="N895" s="15"/>
      <x:c r="O895" s="15"/>
      <x:c r="P895" s="7" t="str"/>
      <x:c r="Q895" s="15"/>
      <x:c r="R895" s="7" t="str">
        <x:f>IF(AND(ISNUMBER(K895),ISNUMBER(Q895)),IF(K895&lt;=Q895,"Valeur ≤ seuil","Valeur &gt; seuil"),"")</x:f>
      </x:c>
      <x:c r="S895" s="15"/>
      <x:c r="T895" s="7" t="str">
        <x:f>IF(AND(ISNUMBER(K895),ISNUMBER(S895)),IF(K895&lt;=S895,"Valeur ≤ seuil","Valeur &gt; seuil"),"")</x:f>
      </x:c>
      <x:c r="U895" s="7"/>
      <x:c r="V895" s="7" t="str"/>
      <x:c r="W895" s="14" t="str"/>
      <x:c r="X895" s="7" t="str"/>
      <x:c r="Y895" s="13" t="d">
        <x:v>2026-10-25T12:00:00.000Z</x:v>
      </x:c>
      <x:c r="Z895" s="14" t="str">
        <x:v>https://www.came.com/fr/produits/automatismes-pour-portails-battants-ats/</x:v>
      </x:c>
      <x:c r="AA895" s="14" t="str">
        <x:v>http://127.0.0.1:8788/produit-came-801mp-0070.html</x:v>
      </x:c>
      <x:c r="AB895" s="14" t="str">
        <x:v>http://127.0.0.1:8788/produit-came-801mp-0070.html</x:v>
      </x:c>
      <x:c r="AC895" s="7" t="str">
        <x:v>Obtenir la version, la configuration, les modes, les mesures et les informations réglementaires.</x:v>
      </x:c>
      <x:c r="AD895" s="7"/>
      <x:c r="AE895" s="7" t="str"/>
    </x:row>
    <x:row r="896" ht="54" customHeight="1">
      <x:c r="A896" s="7" t="str">
        <x:v>801MP-0080</x:v>
      </x:c>
      <x:c r="B896" s="7" t="str">
        <x:v>CAME</x:v>
      </x:c>
      <x:c r="C896" s="7" t="str">
        <x:v>CAME</x:v>
      </x:c>
      <x:c r="D896" s="7" t="str">
        <x:v>ATS50DGS</x:v>
      </x:c>
      <x:c r="E896" s="7" t="str">
        <x:v>Nature à préciser</x:v>
      </x:c>
      <x:c r="F896" s="7" t="str">
        <x:v>Périmètre à confirmer</x:v>
      </x:c>
      <x:c r="G896" s="7" t="str">
        <x:v>À vérifier</x:v>
      </x:c>
      <x:c r="H896" s="7" t="str"/>
      <x:c r="I896" s="7" t="str">
        <x:v>Mode, configuration et preuves énergétiques complètes non établis pour cette référence.</x:v>
      </x:c>
      <x:c r="J896" s="7" t="str"/>
      <x:c r="K896" s="15"/>
      <x:c r="L896" s="15" t="str"/>
      <x:c r="M896" s="15"/>
      <x:c r="N896" s="15"/>
      <x:c r="O896" s="15"/>
      <x:c r="P896" s="7" t="str"/>
      <x:c r="Q896" s="15"/>
      <x:c r="R896" s="7" t="str">
        <x:f>IF(AND(ISNUMBER(K896),ISNUMBER(Q896)),IF(K896&lt;=Q896,"Valeur ≤ seuil","Valeur &gt; seuil"),"")</x:f>
      </x:c>
      <x:c r="S896" s="15"/>
      <x:c r="T896" s="7" t="str">
        <x:f>IF(AND(ISNUMBER(K896),ISNUMBER(S896)),IF(K896&lt;=S896,"Valeur ≤ seuil","Valeur &gt; seuil"),"")</x:f>
      </x:c>
      <x:c r="U896" s="7"/>
      <x:c r="V896" s="7" t="str"/>
      <x:c r="W896" s="14" t="str"/>
      <x:c r="X896" s="7" t="str"/>
      <x:c r="Y896" s="13" t="d">
        <x:v>2026-10-25T12:00:00.000Z</x:v>
      </x:c>
      <x:c r="Z896" s="14" t="str">
        <x:v>https://www.came.com/fr/produits/automatismes-pour-portails-battants-ats/</x:v>
      </x:c>
      <x:c r="AA896" s="14" t="str">
        <x:v>http://127.0.0.1:8788/produit-came-801mp-0080.html</x:v>
      </x:c>
      <x:c r="AB896" s="14" t="str">
        <x:v>http://127.0.0.1:8788/produit-came-801mp-0080.html</x:v>
      </x:c>
      <x:c r="AC896" s="7" t="str">
        <x:v>Obtenir la version, la configuration, les modes, les mesures et les informations réglementaires.</x:v>
      </x:c>
      <x:c r="AD896" s="7"/>
      <x:c r="AE896" s="7" t="str"/>
    </x:row>
    <x:row r="897" ht="54" customHeight="1">
      <x:c r="A897" s="7" t="str">
        <x:v>801MI-0030</x:v>
      </x:c>
      <x:c r="B897" s="7" t="str">
        <x:v>CAME</x:v>
      </x:c>
      <x:c r="C897" s="7" t="str">
        <x:v>CAME</x:v>
      </x:c>
      <x:c r="D897" s="7" t="str">
        <x:v>FRG40DGX / FROG-X</x:v>
      </x:c>
      <x:c r="E897" s="7" t="str">
        <x:v>Nature à préciser</x:v>
      </x:c>
      <x:c r="F897" s="7" t="str">
        <x:v>Périmètre à confirmer</x:v>
      </x:c>
      <x:c r="G897" s="7" t="str">
        <x:v>À vérifier</x:v>
      </x:c>
      <x:c r="H897" s="7" t="str"/>
      <x:c r="I897" s="7" t="str">
        <x:v>Mode, configuration et preuves énergétiques complètes non établis pour cette référence.</x:v>
      </x:c>
      <x:c r="J897" s="7" t="str"/>
      <x:c r="K897" s="15"/>
      <x:c r="L897" s="15" t="str"/>
      <x:c r="M897" s="15"/>
      <x:c r="N897" s="15"/>
      <x:c r="O897" s="15"/>
      <x:c r="P897" s="7" t="str"/>
      <x:c r="Q897" s="15"/>
      <x:c r="R897" s="7" t="str">
        <x:f>IF(AND(ISNUMBER(K897),ISNUMBER(Q897)),IF(K897&lt;=Q897,"Valeur ≤ seuil","Valeur &gt; seuil"),"")</x:f>
      </x:c>
      <x:c r="S897" s="15"/>
      <x:c r="T897" s="7" t="str">
        <x:f>IF(AND(ISNUMBER(K897),ISNUMBER(S897)),IF(K897&lt;=S897,"Valeur ≤ seuil","Valeur &gt; seuil"),"")</x:f>
      </x:c>
      <x:c r="U897" s="7"/>
      <x:c r="V897" s="7" t="str"/>
      <x:c r="W897" s="14" t="str"/>
      <x:c r="X897" s="7" t="str"/>
      <x:c r="Y897" s="13" t="d">
        <x:v>2026-10-25T12:00:00.000Z</x:v>
      </x:c>
      <x:c r="Z897" s="14" t="str">
        <x:v>https://www.came.com/fr/produits/automatismes-pour-portails-battants-frog-x/</x:v>
      </x:c>
      <x:c r="AA897" s="14" t="str">
        <x:v>http://127.0.0.1:8788/produit-came-801mi-0030.html</x:v>
      </x:c>
      <x:c r="AB897" s="14" t="str">
        <x:v>http://127.0.0.1:8788/produit-came-801mi-0030.html</x:v>
      </x:c>
      <x:c r="AC897" s="7" t="str">
        <x:v>Obtenir la version, la configuration, les modes, les mesures et les informations réglementaires.</x:v>
      </x:c>
      <x:c r="AD897" s="7"/>
      <x:c r="AE897" s="7" t="str"/>
    </x:row>
    <x:row r="898" ht="54" customHeight="1">
      <x:c r="A898" s="7" t="str">
        <x:v>801MV-0010</x:v>
      </x:c>
      <x:c r="B898" s="7" t="str">
        <x:v>CAME</x:v>
      </x:c>
      <x:c r="C898" s="7" t="str">
        <x:v>CAME</x:v>
      </x:c>
      <x:c r="D898" s="7" t="str">
        <x:v>VER10DMS / VER PLUS</x:v>
      </x:c>
      <x:c r="E898" s="7" t="str">
        <x:v>Nature à préciser</x:v>
      </x:c>
      <x:c r="F898" s="7" t="str">
        <x:v>Périmètre à confirmer</x:v>
      </x:c>
      <x:c r="G898" s="7" t="str">
        <x:v>À vérifier</x:v>
      </x:c>
      <x:c r="H898" s="7" t="str"/>
      <x:c r="I898" s="7" t="str">
        <x:v>Mode, configuration et preuves énergétiques complètes non établis pour cette référence.</x:v>
      </x:c>
      <x:c r="J898" s="7" t="str"/>
      <x:c r="K898" s="15"/>
      <x:c r="L898" s="15" t="str"/>
      <x:c r="M898" s="15"/>
      <x:c r="N898" s="15"/>
      <x:c r="O898" s="15"/>
      <x:c r="P898" s="7" t="str"/>
      <x:c r="Q898" s="15"/>
      <x:c r="R898" s="7" t="str">
        <x:f>IF(AND(ISNUMBER(K898),ISNUMBER(Q898)),IF(K898&lt;=Q898,"Valeur ≤ seuil","Valeur &gt; seuil"),"")</x:f>
      </x:c>
      <x:c r="S898" s="15"/>
      <x:c r="T898" s="7" t="str">
        <x:f>IF(AND(ISNUMBER(K898),ISNUMBER(S898)),IF(K898&lt;=S898,"Valeur ≤ seuil","Valeur &gt; seuil"),"")</x:f>
      </x:c>
      <x:c r="U898" s="7"/>
      <x:c r="V898" s="7" t="str"/>
      <x:c r="W898" s="14" t="str"/>
      <x:c r="X898" s="7" t="str"/>
      <x:c r="Y898" s="13" t="d">
        <x:v>2026-10-25T12:00:00.000Z</x:v>
      </x:c>
      <x:c r="Z898" s="14" t="str">
        <x:v>https://www.came.com/fr/produits/automatismes-pour-portes-de-garage-ver-plus/</x:v>
      </x:c>
      <x:c r="AA898" s="14" t="str">
        <x:v>http://127.0.0.1:8788/produit-came-801mv-0010.html</x:v>
      </x:c>
      <x:c r="AB898" s="14" t="str">
        <x:v>http://127.0.0.1:8788/produit-came-801mv-0010.html</x:v>
      </x:c>
      <x:c r="AC898" s="7" t="str">
        <x:v>Obtenir la version, la configuration, les modes, les mesures et les informations réglementaires.</x:v>
      </x:c>
      <x:c r="AD898" s="7"/>
      <x:c r="AE898" s="7" t="str"/>
    </x:row>
    <x:row r="899" ht="54" customHeight="1">
      <x:c r="A899" s="7" t="str">
        <x:v>801MV-0020</x:v>
      </x:c>
      <x:c r="B899" s="7" t="str">
        <x:v>CAME</x:v>
      </x:c>
      <x:c r="C899" s="7" t="str">
        <x:v>CAME</x:v>
      </x:c>
      <x:c r="D899" s="7" t="str">
        <x:v>VER13DMS / VER PLUS</x:v>
      </x:c>
      <x:c r="E899" s="7" t="str">
        <x:v>Nature à préciser</x:v>
      </x:c>
      <x:c r="F899" s="7" t="str">
        <x:v>Périmètre à confirmer</x:v>
      </x:c>
      <x:c r="G899" s="7" t="str">
        <x:v>À vérifier</x:v>
      </x:c>
      <x:c r="H899" s="7" t="str"/>
      <x:c r="I899" s="7" t="str">
        <x:v>Mode, configuration et preuves énergétiques complètes non établis pour cette référence.</x:v>
      </x:c>
      <x:c r="J899" s="7" t="str"/>
      <x:c r="K899" s="15"/>
      <x:c r="L899" s="15" t="str"/>
      <x:c r="M899" s="15"/>
      <x:c r="N899" s="15"/>
      <x:c r="O899" s="15"/>
      <x:c r="P899" s="7" t="str"/>
      <x:c r="Q899" s="15"/>
      <x:c r="R899" s="7" t="str">
        <x:f>IF(AND(ISNUMBER(K899),ISNUMBER(Q899)),IF(K899&lt;=Q899,"Valeur ≤ seuil","Valeur &gt; seuil"),"")</x:f>
      </x:c>
      <x:c r="S899" s="15"/>
      <x:c r="T899" s="7" t="str">
        <x:f>IF(AND(ISNUMBER(K899),ISNUMBER(S899)),IF(K899&lt;=S899,"Valeur ≤ seuil","Valeur &gt; seuil"),"")</x:f>
      </x:c>
      <x:c r="U899" s="7"/>
      <x:c r="V899" s="7" t="str"/>
      <x:c r="W899" s="14" t="str"/>
      <x:c r="X899" s="7" t="str"/>
      <x:c r="Y899" s="13" t="d">
        <x:v>2026-10-25T12:00:00.000Z</x:v>
      </x:c>
      <x:c r="Z899" s="14" t="str">
        <x:v>https://www.came.com/fr/produits/automatismes-pour-portes-de-garage-ver-plus/</x:v>
      </x:c>
      <x:c r="AA899" s="14" t="str">
        <x:v>http://127.0.0.1:8788/produit-came-801mv-0020.html</x:v>
      </x:c>
      <x:c r="AB899" s="14" t="str">
        <x:v>http://127.0.0.1:8788/produit-came-801mv-0020.html</x:v>
      </x:c>
      <x:c r="AC899" s="7" t="str">
        <x:v>Obtenir la version, la configuration, les modes, les mesures et les informations réglementaires.</x:v>
      </x:c>
      <x:c r="AD899" s="7"/>
      <x:c r="AE899" s="7" t="str"/>
    </x:row>
    <x:row r="900" ht="54" customHeight="1">
      <x:c r="A900" s="7" t="str">
        <x:v>746 C</x:v>
      </x:c>
      <x:c r="B900" s="7" t="str">
        <x:v>FAAC</x:v>
      </x:c>
      <x:c r="C900" s="7" t="str">
        <x:v>FAAC</x:v>
      </x:c>
      <x:c r="D900" s="7" t="str">
        <x:v>746 C — motoréducteur coulissant</x:v>
      </x:c>
      <x:c r="E900" s="7" t="str">
        <x:v>Motorisation ou automatisme</x:v>
      </x:c>
      <x:c r="F900" s="7" t="str">
        <x:v>Équipement complet à confirmer</x:v>
      </x:c>
      <x:c r="G900" s="7" t="str">
        <x:v>À vérifier</x:v>
      </x:c>
      <x:c r="H900" s="7" t="str"/>
      <x:c r="I900" s="7" t="str">
        <x:v>Mode, configuration et preuves énergétiques complètes non établis pour cette référence.</x:v>
      </x:c>
      <x:c r="J900" s="7" t="str"/>
      <x:c r="K900" s="15"/>
      <x:c r="L900" s="15" t="str"/>
      <x:c r="M900" s="15"/>
      <x:c r="N900" s="15"/>
      <x:c r="O900" s="15"/>
      <x:c r="P900" s="7" t="str"/>
      <x:c r="Q900" s="15"/>
      <x:c r="R900" s="7" t="str">
        <x:f>IF(AND(ISNUMBER(K900),ISNUMBER(Q900)),IF(K900&lt;=Q900,"Valeur ≤ seuil","Valeur &gt; seuil"),"")</x:f>
      </x:c>
      <x:c r="S900" s="15"/>
      <x:c r="T900" s="7" t="str">
        <x:f>IF(AND(ISNUMBER(K900),ISNUMBER(S900)),IF(K900&lt;=S900,"Valeur ≤ seuil","Valeur &gt; seuil"),"")</x:f>
      </x:c>
      <x:c r="U900" s="7"/>
      <x:c r="V900" s="7" t="str"/>
      <x:c r="W900" s="14" t="str"/>
      <x:c r="X900" s="7" t="str"/>
      <x:c r="Y900" s="13" t="d">
        <x:v>2026-10-25T12:00:00.000Z</x:v>
      </x:c>
      <x:c r="Z900" s="14" t="str">
        <x:v>https://www.faac.fr/produits/746c-844c-motoreducteurs-230v</x:v>
      </x:c>
      <x:c r="AA900" s="14" t="str">
        <x:v>http://127.0.0.1:8788/produit-faac-746-c.html</x:v>
      </x:c>
      <x:c r="AB900" s="14" t="str">
        <x:v>http://127.0.0.1:8788/produit-faac-746-c.html</x:v>
      </x:c>
      <x:c r="AC900" s="7" t="str">
        <x:v>Obtenir la version, la configuration, les modes, les mesures et les informations réglementaires.</x:v>
      </x:c>
      <x:c r="AD900" s="7"/>
      <x:c r="AE900" s="7" t="str"/>
    </x:row>
    <x:row r="901" ht="54" customHeight="1">
      <x:c r="A901" s="7" t="str">
        <x:v>740 C</x:v>
      </x:c>
      <x:c r="B901" s="7" t="str">
        <x:v>FAAC</x:v>
      </x:c>
      <x:c r="C901" s="7" t="str">
        <x:v>FAAC</x:v>
      </x:c>
      <x:c r="D901" s="7" t="str">
        <x:v>740 C — motoréducteur coulissant</x:v>
      </x:c>
      <x:c r="E901" s="7" t="str">
        <x:v>Motorisation ou automatisme</x:v>
      </x:c>
      <x:c r="F901" s="7" t="str">
        <x:v>Équipement complet à confirmer</x:v>
      </x:c>
      <x:c r="G901" s="7" t="str">
        <x:v>À vérifier</x:v>
      </x:c>
      <x:c r="H901" s="7" t="str"/>
      <x:c r="I901" s="7" t="str">
        <x:v>Mode, configuration et preuves énergétiques complètes non établis pour cette référence.</x:v>
      </x:c>
      <x:c r="J901" s="7" t="str"/>
      <x:c r="K901" s="15"/>
      <x:c r="L901" s="15" t="str"/>
      <x:c r="M901" s="15"/>
      <x:c r="N901" s="15"/>
      <x:c r="O901" s="15"/>
      <x:c r="P901" s="7" t="str"/>
      <x:c r="Q901" s="15"/>
      <x:c r="R901" s="7" t="str">
        <x:f>IF(AND(ISNUMBER(K901),ISNUMBER(Q901)),IF(K901&lt;=Q901,"Valeur ≤ seuil","Valeur &gt; seuil"),"")</x:f>
      </x:c>
      <x:c r="S901" s="15"/>
      <x:c r="T901" s="7" t="str">
        <x:f>IF(AND(ISNUMBER(K901),ISNUMBER(S901)),IF(K901&lt;=S901,"Valeur ≤ seuil","Valeur &gt; seuil"),"")</x:f>
      </x:c>
      <x:c r="U901" s="7"/>
      <x:c r="V901" s="7" t="str"/>
      <x:c r="W901" s="14" t="str"/>
      <x:c r="X901" s="7" t="str"/>
      <x:c r="Y901" s="13" t="d">
        <x:v>2026-10-25T12:00:00.000Z</x:v>
      </x:c>
      <x:c r="Z901" s="14" t="str">
        <x:v>https://www.faac.fr/produits/740-741-motoreducteur-230v</x:v>
      </x:c>
      <x:c r="AA901" s="14" t="str">
        <x:v>http://127.0.0.1:8788/produit-faac-740-c.html</x:v>
      </x:c>
      <x:c r="AB901" s="14" t="str">
        <x:v>http://127.0.0.1:8788/produit-faac-740-c.html</x:v>
      </x:c>
      <x:c r="AC901" s="7" t="str">
        <x:v>Obtenir la version, la configuration, les modes, les mesures et les informations réglementaires.</x:v>
      </x:c>
      <x:c r="AD901" s="7"/>
      <x:c r="AE901" s="7" t="str"/>
    </x:row>
    <x:row r="902" ht="54" customHeight="1">
      <x:c r="A902" s="7" t="str">
        <x:v>C720</x:v>
      </x:c>
      <x:c r="B902" s="7" t="str">
        <x:v>FAAC</x:v>
      </x:c>
      <x:c r="C902" s="7" t="str">
        <x:v>FAAC</x:v>
      </x:c>
      <x:c r="D902" s="7" t="str">
        <x:v>C720 — motoréducteur 24 V</x:v>
      </x:c>
      <x:c r="E902" s="7" t="str">
        <x:v>Motorisation ou automatisme</x:v>
      </x:c>
      <x:c r="F902" s="7" t="str">
        <x:v>Équipement complet à confirmer</x:v>
      </x:c>
      <x:c r="G902" s="7" t="str">
        <x:v>À vérifier</x:v>
      </x:c>
      <x:c r="H902" s="7" t="str"/>
      <x:c r="I902" s="7" t="str">
        <x:v>Mode, configuration et preuves énergétiques complètes non établis pour cette référence.</x:v>
      </x:c>
      <x:c r="J902" s="7" t="str"/>
      <x:c r="K902" s="15"/>
      <x:c r="L902" s="15" t="str"/>
      <x:c r="M902" s="15"/>
      <x:c r="N902" s="15"/>
      <x:c r="O902" s="15"/>
      <x:c r="P902" s="7" t="str"/>
      <x:c r="Q902" s="15"/>
      <x:c r="R902" s="7" t="str">
        <x:f>IF(AND(ISNUMBER(K902),ISNUMBER(Q902)),IF(K902&lt;=Q902,"Valeur ≤ seuil","Valeur &gt; seuil"),"")</x:f>
      </x:c>
      <x:c r="S902" s="15"/>
      <x:c r="T902" s="7" t="str">
        <x:f>IF(AND(ISNUMBER(K902),ISNUMBER(S902)),IF(K902&lt;=S902,"Valeur ≤ seuil","Valeur &gt; seuil"),"")</x:f>
      </x:c>
      <x:c r="U902" s="7"/>
      <x:c r="V902" s="7" t="str"/>
      <x:c r="W902" s="14" t="str"/>
      <x:c r="X902" s="7" t="str"/>
      <x:c r="Y902" s="13" t="d">
        <x:v>2026-10-25T12:00:00.000Z</x:v>
      </x:c>
      <x:c r="Z902" s="14" t="str">
        <x:v>https://www.faac.fr/produits/c720-motoreducteur-24v-a-basse-tension</x:v>
      </x:c>
      <x:c r="AA902" s="14" t="str">
        <x:v>http://127.0.0.1:8788/produit-faac-c720.html</x:v>
      </x:c>
      <x:c r="AB902" s="14" t="str">
        <x:v>http://127.0.0.1:8788/produit-faac-c720.html</x:v>
      </x:c>
      <x:c r="AC902" s="7" t="str">
        <x:v>Obtenir la version, la configuration, les modes, les mesures et les informations réglementaires.</x:v>
      </x:c>
      <x:c r="AD902" s="7"/>
      <x:c r="AE902" s="7" t="str"/>
    </x:row>
    <x:row r="903" ht="54" customHeight="1">
      <x:c r="A903" s="7" t="str">
        <x:v>C4000I</x:v>
      </x:c>
      <x:c r="B903" s="7" t="str">
        <x:v>FAAC</x:v>
      </x:c>
      <x:c r="C903" s="7" t="str">
        <x:v>FAAC</x:v>
      </x:c>
      <x:c r="D903" s="7" t="str">
        <x:v>C4000I — motoréducteur intégré</x:v>
      </x:c>
      <x:c r="E903" s="7" t="str">
        <x:v>Motorisation ou automatisme</x:v>
      </x:c>
      <x:c r="F903" s="7" t="str">
        <x:v>Équipement complet à confirmer</x:v>
      </x:c>
      <x:c r="G903" s="7" t="str">
        <x:v>À vérifier</x:v>
      </x:c>
      <x:c r="H903" s="7" t="str"/>
      <x:c r="I903" s="7" t="str">
        <x:v>Mode, configuration et preuves énergétiques complètes non établis pour cette référence.</x:v>
      </x:c>
      <x:c r="J903" s="7" t="str"/>
      <x:c r="K903" s="15"/>
      <x:c r="L903" s="15" t="str"/>
      <x:c r="M903" s="15"/>
      <x:c r="N903" s="15"/>
      <x:c r="O903" s="15"/>
      <x:c r="P903" s="7" t="str"/>
      <x:c r="Q903" s="15"/>
      <x:c r="R903" s="7" t="str">
        <x:f>IF(AND(ISNUMBER(K903),ISNUMBER(Q903)),IF(K903&lt;=Q903,"Valeur ≤ seuil","Valeur &gt; seuil"),"")</x:f>
      </x:c>
      <x:c r="S903" s="15"/>
      <x:c r="T903" s="7" t="str">
        <x:f>IF(AND(ISNUMBER(K903),ISNUMBER(S903)),IF(K903&lt;=S903,"Valeur ≤ seuil","Valeur &gt; seuil"),"")</x:f>
      </x:c>
      <x:c r="U903" s="7"/>
      <x:c r="V903" s="7" t="str"/>
      <x:c r="W903" s="14" t="str"/>
      <x:c r="X903" s="7" t="str"/>
      <x:c r="Y903" s="13" t="d">
        <x:v>2026-10-25T12:00:00.000Z</x:v>
      </x:c>
      <x:c r="Z903" s="14" t="str">
        <x:v>https://www.faac.fr/produits/c4000i-motoreducteur-a-integrer24v</x:v>
      </x:c>
      <x:c r="AA903" s="14" t="str">
        <x:v>http://127.0.0.1:8788/produit-faac-c4000i.html</x:v>
      </x:c>
      <x:c r="AB903" s="14" t="str">
        <x:v>http://127.0.0.1:8788/produit-faac-c4000i.html</x:v>
      </x:c>
      <x:c r="AC903" s="7" t="str">
        <x:v>Obtenir la version, la configuration, les modes, les mesures et les informations réglementaires.</x:v>
      </x:c>
      <x:c r="AD903" s="7"/>
      <x:c r="AE903" s="7" t="str"/>
    </x:row>
    <x:row r="904" ht="54" customHeight="1">
      <x:c r="A904" s="7" t="str">
        <x:v>C851</x:v>
      </x:c>
      <x:c r="B904" s="7" t="str">
        <x:v>FAAC</x:v>
      </x:c>
      <x:c r="C904" s="7" t="str">
        <x:v>FAAC</x:v>
      </x:c>
      <x:c r="D904" s="7" t="str">
        <x:v>C851 — motoréducteur coulissant rapide</x:v>
      </x:c>
      <x:c r="E904" s="7" t="str">
        <x:v>Motorisation ou automatisme</x:v>
      </x:c>
      <x:c r="F904" s="7" t="str">
        <x:v>Équipement complet à confirmer</x:v>
      </x:c>
      <x:c r="G904" s="7" t="str">
        <x:v>À vérifier</x:v>
      </x:c>
      <x:c r="H904" s="7" t="str"/>
      <x:c r="I904" s="7" t="str">
        <x:v>Mode, configuration et preuves énergétiques complètes non établis pour cette référence.</x:v>
      </x:c>
      <x:c r="J904" s="7" t="str"/>
      <x:c r="K904" s="15"/>
      <x:c r="L904" s="15" t="str"/>
      <x:c r="M904" s="15"/>
      <x:c r="N904" s="15"/>
      <x:c r="O904" s="15"/>
      <x:c r="P904" s="7" t="str"/>
      <x:c r="Q904" s="15"/>
      <x:c r="R904" s="7" t="str">
        <x:f>IF(AND(ISNUMBER(K904),ISNUMBER(Q904)),IF(K904&lt;=Q904,"Valeur ≤ seuil","Valeur &gt; seuil"),"")</x:f>
      </x:c>
      <x:c r="S904" s="15"/>
      <x:c r="T904" s="7" t="str">
        <x:f>IF(AND(ISNUMBER(K904),ISNUMBER(S904)),IF(K904&lt;=S904,"Valeur ≤ seuil","Valeur &gt; seuil"),"")</x:f>
      </x:c>
      <x:c r="U904" s="7"/>
      <x:c r="V904" s="7" t="str"/>
      <x:c r="W904" s="14" t="str"/>
      <x:c r="X904" s="7" t="str"/>
      <x:c r="Y904" s="13" t="d">
        <x:v>2026-10-25T12:00:00.000Z</x:v>
      </x:c>
      <x:c r="Z904" s="14" t="str">
        <x:v>https://www.faac.fr/produits/c851-motoreducteur-230v</x:v>
      </x:c>
      <x:c r="AA904" s="14" t="str">
        <x:v>http://127.0.0.1:8788/produit-faac-c851.html</x:v>
      </x:c>
      <x:c r="AB904" s="14" t="str">
        <x:v>http://127.0.0.1:8788/produit-faac-c851.html</x:v>
      </x:c>
      <x:c r="AC904" s="7" t="str">
        <x:v>Obtenir la version, la configuration, les modes, les mesures et les informations réglementaires.</x:v>
      </x:c>
      <x:c r="AD904" s="7"/>
      <x:c r="AE904" s="7" t="str"/>
    </x:row>
    <x:row r="905" ht="54" customHeight="1">
      <x:c r="A905" s="7" t="str">
        <x:v>BM30/303/HS</x:v>
      </x:c>
      <x:c r="B905" s="7" t="str">
        <x:v>Roger Technology</x:v>
      </x:c>
      <x:c r="C905" s="7" t="str">
        <x:v>Roger Technology</x:v>
      </x:c>
      <x:c r="D905" s="7" t="str">
        <x:v>BM30/303/HS — motoréducteur coulissant</x:v>
      </x:c>
      <x:c r="E905" s="7" t="str">
        <x:v>Motorisation ou automatisme</x:v>
      </x:c>
      <x:c r="F905" s="7" t="str">
        <x:v>Équipement complet à confirmer</x:v>
      </x:c>
      <x:c r="G905" s="7" t="str">
        <x:v>À vérifier</x:v>
      </x:c>
      <x:c r="H905" s="7" t="str"/>
      <x:c r="I905" s="7" t="str">
        <x:v>Mode, configuration et preuves énergétiques complètes non établis pour cette référence.</x:v>
      </x:c>
      <x:c r="J905" s="7" t="str"/>
      <x:c r="K905" s="15"/>
      <x:c r="L905" s="15" t="str"/>
      <x:c r="M905" s="15"/>
      <x:c r="N905" s="15"/>
      <x:c r="O905" s="15"/>
      <x:c r="P905" s="7" t="str"/>
      <x:c r="Q905" s="15"/>
      <x:c r="R905" s="7" t="str">
        <x:f>IF(AND(ISNUMBER(K905),ISNUMBER(Q905)),IF(K905&lt;=Q905,"Valeur ≤ seuil","Valeur &gt; seuil"),"")</x:f>
      </x:c>
      <x:c r="S905" s="15"/>
      <x:c r="T905" s="7" t="str">
        <x:f>IF(AND(ISNUMBER(K905),ISNUMBER(S905)),IF(K905&lt;=S905,"Valeur ≤ seuil","Valeur &gt; seuil"),"")</x:f>
      </x:c>
      <x:c r="U905" s="7"/>
      <x:c r="V905" s="7" t="str"/>
      <x:c r="W905" s="14" t="str"/>
      <x:c r="X905" s="7" t="str"/>
      <x:c r="Y905" s="13" t="d">
        <x:v>2026-10-25T12:00:00.000Z</x:v>
      </x:c>
      <x:c r="Z905" s="14" t="str">
        <x:v>https://www.rogertechnology.it/fr/prodotto/bm30-303-hs</x:v>
      </x:c>
      <x:c r="AA905" s="14" t="str">
        <x:v>http://127.0.0.1:8788/produit-roger-technology-bm30-303-hs.html</x:v>
      </x:c>
      <x:c r="AB905" s="14" t="str">
        <x:v>http://127.0.0.1:8788/produit-roger-technology-bm30-303-hs.html</x:v>
      </x:c>
      <x:c r="AC905" s="7" t="str">
        <x:v>Obtenir la version, la configuration, les modes, les mesures et les informations réglementaires.</x:v>
      </x:c>
      <x:c r="AD905" s="7"/>
      <x:c r="AE905" s="7" t="str"/>
    </x:row>
    <x:row r="906" ht="54" customHeight="1">
      <x:c r="A906" s="7" t="str">
        <x:v>BH30/604/HS</x:v>
      </x:c>
      <x:c r="B906" s="7" t="str">
        <x:v>Roger Technology</x:v>
      </x:c>
      <x:c r="C906" s="7" t="str">
        <x:v>Roger Technology</x:v>
      </x:c>
      <x:c r="D906" s="7" t="str">
        <x:v>BH30/604/HS — motoréducteur coulissant</x:v>
      </x:c>
      <x:c r="E906" s="7" t="str">
        <x:v>Motorisation ou automatisme</x:v>
      </x:c>
      <x:c r="F906" s="7" t="str">
        <x:v>Équipement complet à confirmer</x:v>
      </x:c>
      <x:c r="G906" s="7" t="str">
        <x:v>À vérifier</x:v>
      </x:c>
      <x:c r="H906" s="7" t="str"/>
      <x:c r="I906" s="7" t="str">
        <x:v>Mode, configuration et preuves énergétiques complètes non établis pour cette référence.</x:v>
      </x:c>
      <x:c r="J906" s="7" t="str"/>
      <x:c r="K906" s="15"/>
      <x:c r="L906" s="15" t="str"/>
      <x:c r="M906" s="15"/>
      <x:c r="N906" s="15"/>
      <x:c r="O906" s="15"/>
      <x:c r="P906" s="7" t="str"/>
      <x:c r="Q906" s="15"/>
      <x:c r="R906" s="7" t="str">
        <x:f>IF(AND(ISNUMBER(K906),ISNUMBER(Q906)),IF(K906&lt;=Q906,"Valeur ≤ seuil","Valeur &gt; seuil"),"")</x:f>
      </x:c>
      <x:c r="S906" s="15"/>
      <x:c r="T906" s="7" t="str">
        <x:f>IF(AND(ISNUMBER(K906),ISNUMBER(S906)),IF(K906&lt;=S906,"Valeur ≤ seuil","Valeur &gt; seuil"),"")</x:f>
      </x:c>
      <x:c r="U906" s="7"/>
      <x:c r="V906" s="7" t="str"/>
      <x:c r="W906" s="14" t="str"/>
      <x:c r="X906" s="7" t="str"/>
      <x:c r="Y906" s="13" t="d">
        <x:v>2026-10-25T12:00:00.000Z</x:v>
      </x:c>
      <x:c r="Z906" s="14" t="str">
        <x:v>https://www.rogertechnology.it/fr/prodotto/bh30-604-hs</x:v>
      </x:c>
      <x:c r="AA906" s="14" t="str">
        <x:v>http://127.0.0.1:8788/produit-roger-technology-bh30-604-hs.html</x:v>
      </x:c>
      <x:c r="AB906" s="14" t="str">
        <x:v>http://127.0.0.1:8788/produit-roger-technology-bh30-604-hs.html</x:v>
      </x:c>
      <x:c r="AC906" s="7" t="str">
        <x:v>Obtenir la version, la configuration, les modes, les mesures et les informations réglementaires.</x:v>
      </x:c>
      <x:c r="AD906" s="7"/>
      <x:c r="AE906" s="7" t="str"/>
    </x:row>
    <x:row r="907" ht="54" customHeight="1">
      <x:c r="A907" s="7" t="str">
        <x:v>BH30/803</x:v>
      </x:c>
      <x:c r="B907" s="7" t="str">
        <x:v>Roger Technology</x:v>
      </x:c>
      <x:c r="C907" s="7" t="str">
        <x:v>Roger Technology</x:v>
      </x:c>
      <x:c r="D907" s="7" t="str">
        <x:v>BH30/803 — motoréducteur coulissant</x:v>
      </x:c>
      <x:c r="E907" s="7" t="str">
        <x:v>Motorisation ou automatisme</x:v>
      </x:c>
      <x:c r="F907" s="7" t="str">
        <x:v>Équipement complet à confirmer</x:v>
      </x:c>
      <x:c r="G907" s="7" t="str">
        <x:v>À vérifier</x:v>
      </x:c>
      <x:c r="H907" s="7" t="str"/>
      <x:c r="I907" s="7" t="str">
        <x:v>Mode, configuration et preuves énergétiques complètes non établis pour cette référence.</x:v>
      </x:c>
      <x:c r="J907" s="7" t="str"/>
      <x:c r="K907" s="15"/>
      <x:c r="L907" s="15" t="str"/>
      <x:c r="M907" s="15"/>
      <x:c r="N907" s="15"/>
      <x:c r="O907" s="15"/>
      <x:c r="P907" s="7" t="str"/>
      <x:c r="Q907" s="15"/>
      <x:c r="R907" s="7" t="str">
        <x:f>IF(AND(ISNUMBER(K907),ISNUMBER(Q907)),IF(K907&lt;=Q907,"Valeur ≤ seuil","Valeur &gt; seuil"),"")</x:f>
      </x:c>
      <x:c r="S907" s="15"/>
      <x:c r="T907" s="7" t="str">
        <x:f>IF(AND(ISNUMBER(K907),ISNUMBER(S907)),IF(K907&lt;=S907,"Valeur ≤ seuil","Valeur &gt; seuil"),"")</x:f>
      </x:c>
      <x:c r="U907" s="7"/>
      <x:c r="V907" s="7" t="str"/>
      <x:c r="W907" s="14" t="str"/>
      <x:c r="X907" s="7" t="str"/>
      <x:c r="Y907" s="13" t="d">
        <x:v>2026-10-25T12:00:00.000Z</x:v>
      </x:c>
      <x:c r="Z907" s="14" t="str">
        <x:v>https://www.rogertechnology.it/fr/prodotto/bh30-803</x:v>
      </x:c>
      <x:c r="AA907" s="14" t="str">
        <x:v>http://127.0.0.1:8788/produit-roger-technology-bh30-803.html</x:v>
      </x:c>
      <x:c r="AB907" s="14" t="str">
        <x:v>http://127.0.0.1:8788/produit-roger-technology-bh30-803.html</x:v>
      </x:c>
      <x:c r="AC907" s="7" t="str">
        <x:v>Obtenir la version, la configuration, les modes, les mesures et les informations réglementaires.</x:v>
      </x:c>
      <x:c r="AD907" s="7"/>
      <x:c r="AE907" s="7" t="str"/>
    </x:row>
    <x:row r="908" ht="54" customHeight="1">
      <x:c r="A908" s="7" t="str">
        <x:v>BH30/804/R</x:v>
      </x:c>
      <x:c r="B908" s="7" t="str">
        <x:v>Roger Technology</x:v>
      </x:c>
      <x:c r="C908" s="7" t="str">
        <x:v>Roger Technology</x:v>
      </x:c>
      <x:c r="D908" s="7" t="str">
        <x:v>BH30/804/R — motoréducteur coulissant</x:v>
      </x:c>
      <x:c r="E908" s="7" t="str">
        <x:v>Motorisation ou automatisme</x:v>
      </x:c>
      <x:c r="F908" s="7" t="str">
        <x:v>Équipement complet à confirmer</x:v>
      </x:c>
      <x:c r="G908" s="7" t="str">
        <x:v>À vérifier</x:v>
      </x:c>
      <x:c r="H908" s="7" t="str"/>
      <x:c r="I908" s="7" t="str">
        <x:v>Mode, configuration et preuves énergétiques complètes non établis pour cette référence.</x:v>
      </x:c>
      <x:c r="J908" s="7" t="str"/>
      <x:c r="K908" s="15"/>
      <x:c r="L908" s="15" t="str"/>
      <x:c r="M908" s="15"/>
      <x:c r="N908" s="15"/>
      <x:c r="O908" s="15"/>
      <x:c r="P908" s="7" t="str"/>
      <x:c r="Q908" s="15"/>
      <x:c r="R908" s="7" t="str">
        <x:f>IF(AND(ISNUMBER(K908),ISNUMBER(Q908)),IF(K908&lt;=Q908,"Valeur ≤ seuil","Valeur &gt; seuil"),"")</x:f>
      </x:c>
      <x:c r="S908" s="15"/>
      <x:c r="T908" s="7" t="str">
        <x:f>IF(AND(ISNUMBER(K908),ISNUMBER(S908)),IF(K908&lt;=S908,"Valeur ≤ seuil","Valeur &gt; seuil"),"")</x:f>
      </x:c>
      <x:c r="U908" s="7"/>
      <x:c r="V908" s="7" t="str"/>
      <x:c r="W908" s="14" t="str"/>
      <x:c r="X908" s="7" t="str"/>
      <x:c r="Y908" s="13" t="d">
        <x:v>2026-10-25T12:00:00.000Z</x:v>
      </x:c>
      <x:c r="Z908" s="14" t="str">
        <x:v>https://www.rogertechnology.it/fr/prodotto/bh30-804-r</x:v>
      </x:c>
      <x:c r="AA908" s="14" t="str">
        <x:v>http://127.0.0.1:8788/produit-roger-technology-bh30-804-r.html</x:v>
      </x:c>
      <x:c r="AB908" s="14" t="str">
        <x:v>http://127.0.0.1:8788/produit-roger-technology-bh30-804-r.html</x:v>
      </x:c>
      <x:c r="AC908" s="7" t="str">
        <x:v>Obtenir la version, la configuration, les modes, les mesures et les informations réglementaires.</x:v>
      </x:c>
      <x:c r="AD908" s="7"/>
      <x:c r="AE908" s="7" t="str"/>
    </x:row>
    <x:row r="909" ht="54" customHeight="1">
      <x:c r="A909" s="7" t="str">
        <x:v>H30/643</x:v>
      </x:c>
      <x:c r="B909" s="7" t="str">
        <x:v>Roger Technology</x:v>
      </x:c>
      <x:c r="C909" s="7" t="str">
        <x:v>Roger Technology</x:v>
      </x:c>
      <x:c r="D909" s="7" t="str">
        <x:v>H30/643 — motoréducteur coulissant</x:v>
      </x:c>
      <x:c r="E909" s="7" t="str">
        <x:v>Motorisation ou automatisme</x:v>
      </x:c>
      <x:c r="F909" s="7" t="str">
        <x:v>Équipement complet à confirmer</x:v>
      </x:c>
      <x:c r="G909" s="7" t="str">
        <x:v>À vérifier</x:v>
      </x:c>
      <x:c r="H909" s="7" t="str"/>
      <x:c r="I909" s="7" t="str">
        <x:v>Mode, configuration et preuves énergétiques complètes non établis pour cette référence.</x:v>
      </x:c>
      <x:c r="J909" s="7" t="str"/>
      <x:c r="K909" s="15"/>
      <x:c r="L909" s="15" t="str"/>
      <x:c r="M909" s="15"/>
      <x:c r="N909" s="15"/>
      <x:c r="O909" s="15"/>
      <x:c r="P909" s="7" t="str"/>
      <x:c r="Q909" s="15"/>
      <x:c r="R909" s="7" t="str">
        <x:f>IF(AND(ISNUMBER(K909),ISNUMBER(Q909)),IF(K909&lt;=Q909,"Valeur ≤ seuil","Valeur &gt; seuil"),"")</x:f>
      </x:c>
      <x:c r="S909" s="15"/>
      <x:c r="T909" s="7" t="str">
        <x:f>IF(AND(ISNUMBER(K909),ISNUMBER(S909)),IF(K909&lt;=S909,"Valeur ≤ seuil","Valeur &gt; seuil"),"")</x:f>
      </x:c>
      <x:c r="U909" s="7"/>
      <x:c r="V909" s="7" t="str"/>
      <x:c r="W909" s="14" t="str"/>
      <x:c r="X909" s="7" t="str"/>
      <x:c r="Y909" s="13" t="d">
        <x:v>2026-10-25T12:00:00.000Z</x:v>
      </x:c>
      <x:c r="Z909" s="14" t="str">
        <x:v>https://www.rogertechnology.it/fr/prodotto/h30-643</x:v>
      </x:c>
      <x:c r="AA909" s="14" t="str">
        <x:v>http://127.0.0.1:8788/produit-roger-technology-h30-643.html</x:v>
      </x:c>
      <x:c r="AB909" s="14" t="str">
        <x:v>http://127.0.0.1:8788/produit-roger-technology-h30-643.html</x:v>
      </x:c>
      <x:c r="AC909" s="7" t="str">
        <x:v>Obtenir la version, la configuration, les modes, les mesures et les informations réglementaires.</x:v>
      </x:c>
      <x:c r="AD909" s="7"/>
      <x:c r="AE909" s="7" t="str"/>
    </x:row>
    <x:row r="910" ht="54" customHeight="1">
      <x:c r="A910" s="7" t="str">
        <x:v>R30/1204</x:v>
      </x:c>
      <x:c r="B910" s="7" t="str">
        <x:v>Roger Technology</x:v>
      </x:c>
      <x:c r="C910" s="7" t="str">
        <x:v>Roger Technology</x:v>
      </x:c>
      <x:c r="D910" s="7" t="str">
        <x:v>R30/1204 — motoréducteur coulissant</x:v>
      </x:c>
      <x:c r="E910" s="7" t="str">
        <x:v>Motorisation ou automatisme</x:v>
      </x:c>
      <x:c r="F910" s="7" t="str">
        <x:v>Équipement complet à confirmer</x:v>
      </x:c>
      <x:c r="G910" s="7" t="str">
        <x:v>À vérifier</x:v>
      </x:c>
      <x:c r="H910" s="7" t="str"/>
      <x:c r="I910" s="7" t="str">
        <x:v>Mode, configuration et preuves énergétiques complètes non établis pour cette référence.</x:v>
      </x:c>
      <x:c r="J910" s="7" t="str"/>
      <x:c r="K910" s="15"/>
      <x:c r="L910" s="15" t="str"/>
      <x:c r="M910" s="15"/>
      <x:c r="N910" s="15"/>
      <x:c r="O910" s="15"/>
      <x:c r="P910" s="7" t="str"/>
      <x:c r="Q910" s="15"/>
      <x:c r="R910" s="7" t="str">
        <x:f>IF(AND(ISNUMBER(K910),ISNUMBER(Q910)),IF(K910&lt;=Q910,"Valeur ≤ seuil","Valeur &gt; seuil"),"")</x:f>
      </x:c>
      <x:c r="S910" s="15"/>
      <x:c r="T910" s="7" t="str">
        <x:f>IF(AND(ISNUMBER(K910),ISNUMBER(S910)),IF(K910&lt;=S910,"Valeur ≤ seuil","Valeur &gt; seuil"),"")</x:f>
      </x:c>
      <x:c r="U910" s="7"/>
      <x:c r="V910" s="7" t="str"/>
      <x:c r="W910" s="14" t="str"/>
      <x:c r="X910" s="7" t="str"/>
      <x:c r="Y910" s="13" t="d">
        <x:v>2026-10-25T12:00:00.000Z</x:v>
      </x:c>
      <x:c r="Z910" s="14" t="str">
        <x:v>https://www.rogertechnology.it/fr/prodotto/r30-1204</x:v>
      </x:c>
      <x:c r="AA910" s="14" t="str">
        <x:v>http://127.0.0.1:8788/produit-roger-technology-r30-1204.html</x:v>
      </x:c>
      <x:c r="AB910" s="14" t="str">
        <x:v>http://127.0.0.1:8788/produit-roger-technology-r30-1204.html</x:v>
      </x:c>
      <x:c r="AC910" s="7" t="str">
        <x:v>Obtenir la version, la configuration, les modes, les mesures et les informations réglementaires.</x:v>
      </x:c>
      <x:c r="AD910" s="7"/>
      <x:c r="AE910" s="7" t="str"/>
    </x:row>
    <x:row r="911" ht="54" customHeight="1">
      <x:c r="A911" s="7" t="str">
        <x:v>A12000.00</x:v>
      </x:c>
      <x:c r="B911" s="7" t="str">
        <x:v>MEDVA</x:v>
      </x:c>
      <x:c r="C911" s="7" t="str">
        <x:v>MEDVA</x:v>
      </x:c>
      <x:c r="D911" s="7" t="str">
        <x:v>ECO240 BAC CH-1.3</x:v>
      </x:c>
      <x:c r="E911" s="7" t="str">
        <x:v>Nature à préciser</x:v>
      </x:c>
      <x:c r="F911" s="7" t="str">
        <x:v>Périmètre à confirmer</x:v>
      </x:c>
      <x:c r="G911" s="7" t="str">
        <x:v>À vérifier</x:v>
      </x:c>
      <x:c r="H911" s="7" t="str"/>
      <x:c r="I911" s="7" t="str">
        <x:v>Mode, configuration et preuves énergétiques complètes non établis pour cette référence.</x:v>
      </x:c>
      <x:c r="J911" s="7" t="str"/>
      <x:c r="K911" s="15"/>
      <x:c r="L911" s="15" t="str"/>
      <x:c r="M911" s="15"/>
      <x:c r="N911" s="15"/>
      <x:c r="O911" s="15"/>
      <x:c r="P911" s="7" t="str"/>
      <x:c r="Q911" s="15"/>
      <x:c r="R911" s="7" t="str">
        <x:f>IF(AND(ISNUMBER(K911),ISNUMBER(Q911)),IF(K911&lt;=Q911,"Valeur ≤ seuil","Valeur &gt; seuil"),"")</x:f>
      </x:c>
      <x:c r="S911" s="15"/>
      <x:c r="T911" s="7" t="str">
        <x:f>IF(AND(ISNUMBER(K911),ISNUMBER(S911)),IF(K911&lt;=S911,"Valeur ≤ seuil","Valeur &gt; seuil"),"")</x:f>
      </x:c>
      <x:c r="U911" s="7"/>
      <x:c r="V911" s="7" t="str"/>
      <x:c r="W911" s="14" t="str"/>
      <x:c r="X911" s="7" t="str"/>
      <x:c r="Y911" s="13" t="d">
        <x:v>2026-10-25T12:00:00.000Z</x:v>
      </x:c>
      <x:c r="Z911" s="14" t="str">
        <x:v>https://medva.es/producto/eco240-bac-ch-1-3/</x:v>
      </x:c>
      <x:c r="AA911" s="14" t="str">
        <x:v>http://127.0.0.1:8788/produit-medva-a12000-00.html</x:v>
      </x:c>
      <x:c r="AB911" s="14" t="str">
        <x:v>http://127.0.0.1:8788/produit-medva-a12000-00.html</x:v>
      </x:c>
      <x:c r="AC911" s="7" t="str">
        <x:v>Obtenir la version, la configuration, les modes, les mesures et les informations réglementaires.</x:v>
      </x:c>
      <x:c r="AD911" s="7"/>
      <x:c r="AE911" s="7" t="str"/>
    </x:row>
    <x:row r="912" ht="54" customHeight="1">
      <x:c r="A912" s="7" t="str">
        <x:v>A12037.00</x:v>
      </x:c>
      <x:c r="B912" s="7" t="str">
        <x:v>MEDVA</x:v>
      </x:c>
      <x:c r="C912" s="7" t="str">
        <x:v>MEDVA</x:v>
      </x:c>
      <x:c r="D912" s="7" t="str">
        <x:v>HLB 240 BAC-1.3</x:v>
      </x:c>
      <x:c r="E912" s="7" t="str">
        <x:v>Nature à préciser</x:v>
      </x:c>
      <x:c r="F912" s="7" t="str">
        <x:v>Périmètre à confirmer</x:v>
      </x:c>
      <x:c r="G912" s="7" t="str">
        <x:v>À vérifier</x:v>
      </x:c>
      <x:c r="H912" s="7" t="str"/>
      <x:c r="I912" s="7" t="str">
        <x:v>Mode, configuration et preuves énergétiques complètes non établis pour cette référence.</x:v>
      </x:c>
      <x:c r="J912" s="7" t="str"/>
      <x:c r="K912" s="15"/>
      <x:c r="L912" s="15" t="str"/>
      <x:c r="M912" s="15"/>
      <x:c r="N912" s="15"/>
      <x:c r="O912" s="15"/>
      <x:c r="P912" s="7" t="str"/>
      <x:c r="Q912" s="15"/>
      <x:c r="R912" s="7" t="str">
        <x:f>IF(AND(ISNUMBER(K912),ISNUMBER(Q912)),IF(K912&lt;=Q912,"Valeur ≤ seuil","Valeur &gt; seuil"),"")</x:f>
      </x:c>
      <x:c r="S912" s="15"/>
      <x:c r="T912" s="7" t="str">
        <x:f>IF(AND(ISNUMBER(K912),ISNUMBER(S912)),IF(K912&lt;=S912,"Valeur ≤ seuil","Valeur &gt; seuil"),"")</x:f>
      </x:c>
      <x:c r="U912" s="7"/>
      <x:c r="V912" s="7" t="str"/>
      <x:c r="W912" s="14" t="str"/>
      <x:c r="X912" s="7" t="str"/>
      <x:c r="Y912" s="13" t="d">
        <x:v>2026-10-25T12:00:00.000Z</x:v>
      </x:c>
      <x:c r="Z912" s="14" t="str">
        <x:v>https://medva.es/producto/hlb-240-sb-1-3/</x:v>
      </x:c>
      <x:c r="AA912" s="14" t="str">
        <x:v>http://127.0.0.1:8788/produit-medva-a12037-00.html</x:v>
      </x:c>
      <x:c r="AB912" s="14" t="str">
        <x:v>http://127.0.0.1:8788/produit-medva-a12037-00.html</x:v>
      </x:c>
      <x:c r="AC912" s="7" t="str">
        <x:v>Obtenir la version, la configuration, les modes, les mesures et les informations réglementaires.</x:v>
      </x:c>
      <x:c r="AD912" s="7"/>
      <x:c r="AE912" s="7" t="str"/>
    </x:row>
    <x:row r="913" ht="54" customHeight="1">
      <x:c r="A913" s="7" t="str">
        <x:v>A12052.00</x:v>
      </x:c>
      <x:c r="B913" s="7" t="str">
        <x:v>MEDVA</x:v>
      </x:c>
      <x:c r="C913" s="7" t="str">
        <x:v>MEDVA</x:v>
      </x:c>
      <x:c r="D913" s="7" t="str">
        <x:v>HLB 280 BAC-1.3</x:v>
      </x:c>
      <x:c r="E913" s="7" t="str">
        <x:v>Nature à préciser</x:v>
      </x:c>
      <x:c r="F913" s="7" t="str">
        <x:v>Périmètre à confirmer</x:v>
      </x:c>
      <x:c r="G913" s="7" t="str">
        <x:v>À vérifier</x:v>
      </x:c>
      <x:c r="H913" s="7" t="str"/>
      <x:c r="I913" s="7" t="str">
        <x:v>Mode, configuration et preuves énergétiques complètes non établis pour cette référence.</x:v>
      </x:c>
      <x:c r="J913" s="7" t="str"/>
      <x:c r="K913" s="15"/>
      <x:c r="L913" s="15" t="str"/>
      <x:c r="M913" s="15"/>
      <x:c r="N913" s="15"/>
      <x:c r="O913" s="15"/>
      <x:c r="P913" s="7" t="str"/>
      <x:c r="Q913" s="15"/>
      <x:c r="R913" s="7" t="str">
        <x:f>IF(AND(ISNUMBER(K913),ISNUMBER(Q913)),IF(K913&lt;=Q913,"Valeur ≤ seuil","Valeur &gt; seuil"),"")</x:f>
      </x:c>
      <x:c r="S913" s="15"/>
      <x:c r="T913" s="7" t="str">
        <x:f>IF(AND(ISNUMBER(K913),ISNUMBER(S913)),IF(K913&lt;=S913,"Valeur ≤ seuil","Valeur &gt; seuil"),"")</x:f>
      </x:c>
      <x:c r="U913" s="7"/>
      <x:c r="V913" s="7" t="str"/>
      <x:c r="W913" s="14" t="str"/>
      <x:c r="X913" s="7" t="str"/>
      <x:c r="Y913" s="13" t="d">
        <x:v>2026-10-25T12:00:00.000Z</x:v>
      </x:c>
      <x:c r="Z913" s="14" t="str">
        <x:v>https://medva.es/producto/hlb-240-bac-1-3-copia/</x:v>
      </x:c>
      <x:c r="AA913" s="14" t="str">
        <x:v>http://127.0.0.1:8788/produit-medva-a12052-00.html</x:v>
      </x:c>
      <x:c r="AB913" s="14" t="str">
        <x:v>http://127.0.0.1:8788/produit-medva-a12052-00.html</x:v>
      </x:c>
      <x:c r="AC913" s="7" t="str">
        <x:v>Obtenir la version, la configuration, les modes, les mesures et les informations réglementaires.</x:v>
      </x:c>
      <x:c r="AD913" s="7"/>
      <x:c r="AE913" s="7" t="str"/>
    </x:row>
    <x:row r="914" ht="54" customHeight="1">
      <x:c r="A914" s="7" t="str">
        <x:v>A12036.00</x:v>
      </x:c>
      <x:c r="B914" s="7" t="str">
        <x:v>MEDVA</x:v>
      </x:c>
      <x:c r="C914" s="7" t="str">
        <x:v>MEDVA</x:v>
      </x:c>
      <x:c r="D914" s="7" t="str">
        <x:v>HLB 360 BAC-1.3</x:v>
      </x:c>
      <x:c r="E914" s="7" t="str">
        <x:v>Nature à préciser</x:v>
      </x:c>
      <x:c r="F914" s="7" t="str">
        <x:v>Périmètre à confirmer</x:v>
      </x:c>
      <x:c r="G914" s="7" t="str">
        <x:v>À vérifier</x:v>
      </x:c>
      <x:c r="H914" s="7" t="str"/>
      <x:c r="I914" s="7" t="str">
        <x:v>Mode, configuration et preuves énergétiques complètes non établis pour cette référence.</x:v>
      </x:c>
      <x:c r="J914" s="7" t="str"/>
      <x:c r="K914" s="15"/>
      <x:c r="L914" s="15" t="str"/>
      <x:c r="M914" s="15"/>
      <x:c r="N914" s="15"/>
      <x:c r="O914" s="15"/>
      <x:c r="P914" s="7" t="str"/>
      <x:c r="Q914" s="15"/>
      <x:c r="R914" s="7" t="str">
        <x:f>IF(AND(ISNUMBER(K914),ISNUMBER(Q914)),IF(K914&lt;=Q914,"Valeur ≤ seuil","Valeur &gt; seuil"),"")</x:f>
      </x:c>
      <x:c r="S914" s="15"/>
      <x:c r="T914" s="7" t="str">
        <x:f>IF(AND(ISNUMBER(K914),ISNUMBER(S914)),IF(K914&lt;=S914,"Valeur ≤ seuil","Valeur &gt; seuil"),"")</x:f>
      </x:c>
      <x:c r="U914" s="7"/>
      <x:c r="V914" s="7" t="str"/>
      <x:c r="W914" s="14" t="str"/>
      <x:c r="X914" s="7" t="str"/>
      <x:c r="Y914" s="13" t="d">
        <x:v>2026-10-25T12:00:00.000Z</x:v>
      </x:c>
      <x:c r="Z914" s="14" t="str">
        <x:v>https://medva.es/producto/hlb-360-bac-1-3/</x:v>
      </x:c>
      <x:c r="AA914" s="14" t="str">
        <x:v>http://127.0.0.1:8788/produit-medva-a12036-00.html</x:v>
      </x:c>
      <x:c r="AB914" s="14" t="str">
        <x:v>http://127.0.0.1:8788/produit-medva-a12036-00.html</x:v>
      </x:c>
      <x:c r="AC914" s="7" t="str">
        <x:v>Obtenir la version, la configuration, les modes, les mesures et les informations réglementaires.</x:v>
      </x:c>
      <x:c r="AD914" s="7"/>
      <x:c r="AE914" s="7" t="str"/>
    </x:row>
    <x:row r="915" ht="54" customHeight="1">
      <x:c r="A915" s="7" t="str">
        <x:v>A12008.00</x:v>
      </x:c>
      <x:c r="B915" s="7" t="str">
        <x:v>MEDVA</x:v>
      </x:c>
      <x:c r="C915" s="7" t="str">
        <x:v>MEDVA</x:v>
      </x:c>
      <x:c r="D915" s="7" t="str">
        <x:v>HLR240 BAC CH-1.3</x:v>
      </x:c>
      <x:c r="E915" s="7" t="str">
        <x:v>Nature à préciser</x:v>
      </x:c>
      <x:c r="F915" s="7" t="str">
        <x:v>Périmètre à confirmer</x:v>
      </x:c>
      <x:c r="G915" s="7" t="str">
        <x:v>À vérifier</x:v>
      </x:c>
      <x:c r="H915" s="7" t="str"/>
      <x:c r="I915" s="7" t="str">
        <x:v>Mode, configuration et preuves énergétiques complètes non établis pour cette référence.</x:v>
      </x:c>
      <x:c r="J915" s="7" t="str"/>
      <x:c r="K915" s="15"/>
      <x:c r="L915" s="15" t="str"/>
      <x:c r="M915" s="15"/>
      <x:c r="N915" s="15"/>
      <x:c r="O915" s="15"/>
      <x:c r="P915" s="7" t="str"/>
      <x:c r="Q915" s="15"/>
      <x:c r="R915" s="7" t="str">
        <x:f>IF(AND(ISNUMBER(K915),ISNUMBER(Q915)),IF(K915&lt;=Q915,"Valeur ≤ seuil","Valeur &gt; seuil"),"")</x:f>
      </x:c>
      <x:c r="S915" s="15"/>
      <x:c r="T915" s="7" t="str">
        <x:f>IF(AND(ISNUMBER(K915),ISNUMBER(S915)),IF(K915&lt;=S915,"Valeur ≤ seuil","Valeur &gt; seuil"),"")</x:f>
      </x:c>
      <x:c r="U915" s="7"/>
      <x:c r="V915" s="7" t="str"/>
      <x:c r="W915" s="14" t="str"/>
      <x:c r="X915" s="7" t="str"/>
      <x:c r="Y915" s="13" t="d">
        <x:v>2026-10-25T12:00:00.000Z</x:v>
      </x:c>
      <x:c r="Z915" s="14" t="str">
        <x:v>https://medva.es/producto/hlr240-bac-ch-1-3/</x:v>
      </x:c>
      <x:c r="AA915" s="14" t="str">
        <x:v>http://127.0.0.1:8788/produit-medva-a12008-00.html</x:v>
      </x:c>
      <x:c r="AB915" s="14" t="str">
        <x:v>http://127.0.0.1:8788/produit-medva-a12008-00.html</x:v>
      </x:c>
      <x:c r="AC915" s="7" t="str">
        <x:v>Obtenir la version, la configuration, les modes, les mesures et les informations réglementaires.</x:v>
      </x:c>
      <x:c r="AD915" s="7"/>
      <x:c r="AE915" s="7" t="str"/>
    </x:row>
    <x:row r="916" ht="54" customHeight="1">
      <x:c r="A916" s="7" t="str">
        <x:v>A12028.00</x:v>
      </x:c>
      <x:c r="B916" s="7" t="str">
        <x:v>MEDVA</x:v>
      </x:c>
      <x:c r="C916" s="7" t="str">
        <x:v>MEDVA</x:v>
      </x:c>
      <x:c r="D916" s="7" t="str">
        <x:v>HLR360 BAC-1.3</x:v>
      </x:c>
      <x:c r="E916" s="7" t="str">
        <x:v>Nature à préciser</x:v>
      </x:c>
      <x:c r="F916" s="7" t="str">
        <x:v>Périmètre à confirmer</x:v>
      </x:c>
      <x:c r="G916" s="7" t="str">
        <x:v>À vérifier</x:v>
      </x:c>
      <x:c r="H916" s="7" t="str"/>
      <x:c r="I916" s="7" t="str">
        <x:v>Mode, configuration et preuves énergétiques complètes non établis pour cette référence.</x:v>
      </x:c>
      <x:c r="J916" s="7" t="str"/>
      <x:c r="K916" s="15"/>
      <x:c r="L916" s="15" t="str"/>
      <x:c r="M916" s="15"/>
      <x:c r="N916" s="15"/>
      <x:c r="O916" s="15"/>
      <x:c r="P916" s="7" t="str"/>
      <x:c r="Q916" s="15"/>
      <x:c r="R916" s="7" t="str">
        <x:f>IF(AND(ISNUMBER(K916),ISNUMBER(Q916)),IF(K916&lt;=Q916,"Valeur ≤ seuil","Valeur &gt; seuil"),"")</x:f>
      </x:c>
      <x:c r="S916" s="15"/>
      <x:c r="T916" s="7" t="str">
        <x:f>IF(AND(ISNUMBER(K916),ISNUMBER(S916)),IF(K916&lt;=S916,"Valeur ≤ seuil","Valeur &gt; seuil"),"")</x:f>
      </x:c>
      <x:c r="U916" s="7"/>
      <x:c r="V916" s="7" t="str"/>
      <x:c r="W916" s="14" t="str"/>
      <x:c r="X916" s="7" t="str"/>
      <x:c r="Y916" s="13" t="d">
        <x:v>2026-10-25T12:00:00.000Z</x:v>
      </x:c>
      <x:c r="Z916" s="14" t="str">
        <x:v>https://medva.es/producto/hlr360-bac-1-3/</x:v>
      </x:c>
      <x:c r="AA916" s="14" t="str">
        <x:v>http://127.0.0.1:8788/produit-medva-a12028-00.html</x:v>
      </x:c>
      <x:c r="AB916" s="14" t="str">
        <x:v>http://127.0.0.1:8788/produit-medva-a12028-00.html</x:v>
      </x:c>
      <x:c r="AC916" s="7" t="str">
        <x:v>Obtenir la version, la configuration, les modes, les mesures et les informations réglementaires.</x:v>
      </x:c>
      <x:c r="AD916" s="7"/>
      <x:c r="AE916" s="7" t="str"/>
    </x:row>
    <x:row r="917" ht="54" customHeight="1">
      <x:c r="A917" s="7" t="str">
        <x:v>KIT-CONNECT</x:v>
      </x:c>
      <x:c r="B917" s="7" t="str">
        <x:v>ACIE</x:v>
      </x:c>
      <x:c r="C917" s="7" t="str">
        <x:v>ACIE</x:v>
      </x:c>
      <x:c r="D917" s="7" t="str">
        <x:v>Kit de contrôle d’accès connecté</x:v>
      </x:c>
      <x:c r="E917" s="7" t="str">
        <x:v>Nature à préciser</x:v>
      </x:c>
      <x:c r="F917" s="7" t="str">
        <x:v>Périmètre à confirmer</x:v>
      </x:c>
      <x:c r="G917" s="7" t="str">
        <x:v>À vérifier</x:v>
      </x:c>
      <x:c r="H917" s="7" t="str"/>
      <x:c r="I917" s="7" t="str">
        <x:v>Mode, configuration et preuves énergétiques complètes non établis pour cette référence.</x:v>
      </x:c>
      <x:c r="J917" s="7" t="str"/>
      <x:c r="K917" s="15"/>
      <x:c r="L917" s="15" t="str"/>
      <x:c r="M917" s="15"/>
      <x:c r="N917" s="15"/>
      <x:c r="O917" s="15"/>
      <x:c r="P917" s="7" t="str"/>
      <x:c r="Q917" s="15"/>
      <x:c r="R917" s="7" t="str">
        <x:f>IF(AND(ISNUMBER(K917),ISNUMBER(Q917)),IF(K917&lt;=Q917,"Valeur ≤ seuil","Valeur &gt; seuil"),"")</x:f>
      </x:c>
      <x:c r="S917" s="15"/>
      <x:c r="T917" s="7" t="str">
        <x:f>IF(AND(ISNUMBER(K917),ISNUMBER(S917)),IF(K917&lt;=S917,"Valeur ≤ seuil","Valeur &gt; seuil"),"")</x:f>
      </x:c>
      <x:c r="U917" s="7"/>
      <x:c r="V917" s="7" t="str"/>
      <x:c r="W917" s="14" t="str"/>
      <x:c r="X917" s="7" t="str"/>
      <x:c r="Y917" s="13" t="d">
        <x:v>2026-10-25T12:00:00.000Z</x:v>
      </x:c>
      <x:c r="Z917" s="14" t="str">
        <x:v>https://acie-securite.com/produit-acie-securite.asp?idproduit=360</x:v>
      </x:c>
      <x:c r="AA917" s="14" t="str">
        <x:v>http://127.0.0.1:8788/produit-acie-kit-connect.html</x:v>
      </x:c>
      <x:c r="AB917" s="14" t="str">
        <x:v>http://127.0.0.1:8788/produit-acie-kit-connect.html</x:v>
      </x:c>
      <x:c r="AC917" s="7" t="str">
        <x:v>Obtenir la version, la configuration, les modes, les mesures et les informations réglementaires.</x:v>
      </x:c>
      <x:c r="AD917" s="7"/>
      <x:c r="AE917" s="7" t="str"/>
    </x:row>
    <x:row r="918" ht="54" customHeight="1">
      <x:c r="A918" s="7" t="str">
        <x:v>CLBL-2C</x:v>
      </x:c>
      <x:c r="B918" s="7" t="str">
        <x:v>ACIE</x:v>
      </x:c>
      <x:c r="C918" s="7" t="str">
        <x:v>ACIE</x:v>
      </x:c>
      <x:c r="D918" s="7" t="str">
        <x:v>Clavier avec lecteur Bluetooth</x:v>
      </x:c>
      <x:c r="E918" s="7" t="str">
        <x:v>Composant électronique ou sensible</x:v>
      </x:c>
      <x:c r="F918" s="7" t="str">
        <x:v>Composant à évaluer dans l’ensemble</x:v>
      </x:c>
      <x:c r="G918" s="7" t="str">
        <x:v>À vérifier</x:v>
      </x:c>
      <x:c r="H918" s="7" t="str"/>
      <x:c r="I918" s="7" t="str">
        <x:v>La fiche de ce composant ne documente pas les modes de la motorisation complète.</x:v>
      </x:c>
      <x:c r="J918" s="7" t="str"/>
      <x:c r="K918" s="15"/>
      <x:c r="L918" s="15" t="str"/>
      <x:c r="M918" s="15"/>
      <x:c r="N918" s="15"/>
      <x:c r="O918" s="15"/>
      <x:c r="P918" s="7" t="str"/>
      <x:c r="Q918" s="15"/>
      <x:c r="R918" s="7" t="str">
        <x:f>IF(AND(ISNUMBER(K918),ISNUMBER(Q918)),IF(K918&lt;=Q918,"Valeur ≤ seuil","Valeur &gt; seuil"),"")</x:f>
      </x:c>
      <x:c r="S918" s="15"/>
      <x:c r="T918" s="7" t="str">
        <x:f>IF(AND(ISNUMBER(K918),ISNUMBER(S918)),IF(K918&lt;=S918,"Valeur ≤ seuil","Valeur &gt; seuil"),"")</x:f>
      </x:c>
      <x:c r="U918" s="7"/>
      <x:c r="V918" s="7" t="str"/>
      <x:c r="W918" s="14" t="str"/>
      <x:c r="X918" s="7" t="str"/>
      <x:c r="Y918" s="13" t="d">
        <x:v>2026-10-25T12:00:00.000Z</x:v>
      </x:c>
      <x:c r="Z918" s="14" t="str">
        <x:v>https://acie-securite.com/produit-acie-securite.asp?idproduit=280</x:v>
      </x:c>
      <x:c r="AA918" s="14" t="str">
        <x:v>http://127.0.0.1:8788/produit-acie-clbl-2c.html</x:v>
      </x:c>
      <x:c r="AB918" s="14" t="str">
        <x:v>http://127.0.0.1:8788/produit-acie-clbl-2c.html</x:v>
      </x:c>
      <x:c r="AC918" s="7" t="str">
        <x:v>Obtenir la version, la configuration, les modes, les mesures et les informations réglementaires.</x:v>
      </x:c>
      <x:c r="AD918" s="7"/>
      <x:c r="AE918" s="7" t="str"/>
    </x:row>
    <x:row r="919" ht="54" customHeight="1">
      <x:c r="A919" s="7" t="str">
        <x:v>CL-RF</x:v>
      </x:c>
      <x:c r="B919" s="7" t="str">
        <x:v>ACIE</x:v>
      </x:c>
      <x:c r="C919" s="7" t="str">
        <x:v>ACIE</x:v>
      </x:c>
      <x:c r="D919" s="7" t="str">
        <x:v>Clavier autonome avec lecteur mains libres</x:v>
      </x:c>
      <x:c r="E919" s="7" t="str">
        <x:v>Composant électronique ou sensible</x:v>
      </x:c>
      <x:c r="F919" s="7" t="str">
        <x:v>Composant à évaluer dans l’ensemble</x:v>
      </x:c>
      <x:c r="G919" s="7" t="str">
        <x:v>À vérifier</x:v>
      </x:c>
      <x:c r="H919" s="7" t="str"/>
      <x:c r="I919" s="7" t="str">
        <x:v>La fiche de ce composant ne documente pas les modes de la motorisation complète.</x:v>
      </x:c>
      <x:c r="J919" s="7" t="str"/>
      <x:c r="K919" s="15"/>
      <x:c r="L919" s="15" t="str"/>
      <x:c r="M919" s="15"/>
      <x:c r="N919" s="15"/>
      <x:c r="O919" s="15"/>
      <x:c r="P919" s="7" t="str"/>
      <x:c r="Q919" s="15"/>
      <x:c r="R919" s="7" t="str">
        <x:f>IF(AND(ISNUMBER(K919),ISNUMBER(Q919)),IF(K919&lt;=Q919,"Valeur ≤ seuil","Valeur &gt; seuil"),"")</x:f>
      </x:c>
      <x:c r="S919" s="15"/>
      <x:c r="T919" s="7" t="str">
        <x:f>IF(AND(ISNUMBER(K919),ISNUMBER(S919)),IF(K919&lt;=S919,"Valeur ≤ seuil","Valeur &gt; seuil"),"")</x:f>
      </x:c>
      <x:c r="U919" s="7"/>
      <x:c r="V919" s="7" t="str"/>
      <x:c r="W919" s="14" t="str"/>
      <x:c r="X919" s="7" t="str"/>
      <x:c r="Y919" s="13" t="d">
        <x:v>2026-10-25T12:00:00.000Z</x:v>
      </x:c>
      <x:c r="Z919" s="14" t="str">
        <x:v>https://acie-securite.com/produit-acie-securite.asp?idproduit=195</x:v>
      </x:c>
      <x:c r="AA919" s="14" t="str">
        <x:v>http://127.0.0.1:8788/produit-acie-cl-rf.html</x:v>
      </x:c>
      <x:c r="AB919" s="14" t="str">
        <x:v>http://127.0.0.1:8788/produit-acie-cl-rf.html</x:v>
      </x:c>
      <x:c r="AC919" s="7" t="str">
        <x:v>Obtenir la version, la configuration, les modes, les mesures et les informations réglementaires.</x:v>
      </x:c>
      <x:c r="AD919" s="7"/>
      <x:c r="AE919" s="7" t="str"/>
    </x:row>
    <x:row r="920" ht="54" customHeight="1">
      <x:c r="A920" s="7" t="str">
        <x:v>LOPM</x:v>
      </x:c>
      <x:c r="B920" s="7" t="str">
        <x:v>ACIE</x:v>
      </x:c>
      <x:c r="C920" s="7" t="str">
        <x:v>ACIE</x:v>
      </x:c>
      <x:c r="D920" s="7" t="str">
        <x:v>Lecteur de proximité autonome à deux relais</x:v>
      </x:c>
      <x:c r="E920" s="7" t="str">
        <x:v>Composant électronique ou sensible</x:v>
      </x:c>
      <x:c r="F920" s="7" t="str">
        <x:v>Composant à évaluer dans l’ensemble</x:v>
      </x:c>
      <x:c r="G920" s="7" t="str">
        <x:v>À vérifier</x:v>
      </x:c>
      <x:c r="H920" s="7" t="str"/>
      <x:c r="I920" s="7" t="str">
        <x:v>La fiche de ce composant ne documente pas les modes de la motorisation complète.</x:v>
      </x:c>
      <x:c r="J920" s="7" t="str"/>
      <x:c r="K920" s="15"/>
      <x:c r="L920" s="15" t="str"/>
      <x:c r="M920" s="15"/>
      <x:c r="N920" s="15"/>
      <x:c r="O920" s="15"/>
      <x:c r="P920" s="7" t="str"/>
      <x:c r="Q920" s="15"/>
      <x:c r="R920" s="7" t="str">
        <x:f>IF(AND(ISNUMBER(K920),ISNUMBER(Q920)),IF(K920&lt;=Q920,"Valeur ≤ seuil","Valeur &gt; seuil"),"")</x:f>
      </x:c>
      <x:c r="S920" s="15"/>
      <x:c r="T920" s="7" t="str">
        <x:f>IF(AND(ISNUMBER(K920),ISNUMBER(S920)),IF(K920&lt;=S920,"Valeur ≤ seuil","Valeur &gt; seuil"),"")</x:f>
      </x:c>
      <x:c r="U920" s="7"/>
      <x:c r="V920" s="7" t="str"/>
      <x:c r="W920" s="14" t="str"/>
      <x:c r="X920" s="7" t="str"/>
      <x:c r="Y920" s="13" t="d">
        <x:v>2026-10-25T12:00:00.000Z</x:v>
      </x:c>
      <x:c r="Z920" s="14" t="str">
        <x:v>https://acie-securite.com/produit-acie-securite.asp?idproduit=202</x:v>
      </x:c>
      <x:c r="AA920" s="14" t="str">
        <x:v>http://127.0.0.1:8788/produit-acie-lopm.html</x:v>
      </x:c>
      <x:c r="AB920" s="14" t="str">
        <x:v>http://127.0.0.1:8788/produit-acie-lopm.html</x:v>
      </x:c>
      <x:c r="AC920" s="7" t="str">
        <x:v>Obtenir la version, la configuration, les modes, les mesures et les informations réglementaires.</x:v>
      </x:c>
      <x:c r="AD920" s="7"/>
      <x:c r="AE920" s="7" t="str"/>
    </x:row>
    <x:row r="921" ht="54" customHeight="1">
      <x:c r="A921" s="7" t="str">
        <x:v>LAT</x:v>
      </x:c>
      <x:c r="B921" s="7" t="str">
        <x:v>ACIE</x:v>
      </x:c>
      <x:c r="C921" s="7" t="str">
        <x:v>ACIE</x:v>
      </x:c>
      <x:c r="D921" s="7" t="str">
        <x:v>Lecteur de proximité autonome à un relais</x:v>
      </x:c>
      <x:c r="E921" s="7" t="str">
        <x:v>Composant électronique ou sensible</x:v>
      </x:c>
      <x:c r="F921" s="7" t="str">
        <x:v>Composant à évaluer dans l’ensemble</x:v>
      </x:c>
      <x:c r="G921" s="7" t="str">
        <x:v>À vérifier</x:v>
      </x:c>
      <x:c r="H921" s="7" t="str"/>
      <x:c r="I921" s="7" t="str">
        <x:v>La fiche de ce composant ne documente pas les modes de la motorisation complète.</x:v>
      </x:c>
      <x:c r="J921" s="7" t="str"/>
      <x:c r="K921" s="15"/>
      <x:c r="L921" s="15" t="str"/>
      <x:c r="M921" s="15"/>
      <x:c r="N921" s="15"/>
      <x:c r="O921" s="15"/>
      <x:c r="P921" s="7" t="str"/>
      <x:c r="Q921" s="15"/>
      <x:c r="R921" s="7" t="str">
        <x:f>IF(AND(ISNUMBER(K921),ISNUMBER(Q921)),IF(K921&lt;=Q921,"Valeur ≤ seuil","Valeur &gt; seuil"),"")</x:f>
      </x:c>
      <x:c r="S921" s="15"/>
      <x:c r="T921" s="7" t="str">
        <x:f>IF(AND(ISNUMBER(K921),ISNUMBER(S921)),IF(K921&lt;=S921,"Valeur ≤ seuil","Valeur &gt; seuil"),"")</x:f>
      </x:c>
      <x:c r="U921" s="7"/>
      <x:c r="V921" s="7" t="str"/>
      <x:c r="W921" s="14" t="str"/>
      <x:c r="X921" s="7" t="str"/>
      <x:c r="Y921" s="13" t="d">
        <x:v>2026-10-25T12:00:00.000Z</x:v>
      </x:c>
      <x:c r="Z921" s="14" t="str">
        <x:v>https://acie-securite.com/produit-acie-securite.asp?idproduit=203</x:v>
      </x:c>
      <x:c r="AA921" s="14" t="str">
        <x:v>http://127.0.0.1:8788/produit-acie-lat.html</x:v>
      </x:c>
      <x:c r="AB921" s="14" t="str">
        <x:v>http://127.0.0.1:8788/produit-acie-lat.html</x:v>
      </x:c>
      <x:c r="AC921" s="7" t="str">
        <x:v>Obtenir la version, la configuration, les modes, les mesures et les informations réglementaires.</x:v>
      </x:c>
      <x:c r="AD921" s="7"/>
      <x:c r="AE921" s="7" t="str"/>
    </x:row>
    <x:row r="922" ht="54" customHeight="1">
      <x:c r="A922" s="7" t="str">
        <x:v>LP868-AT</x:v>
      </x:c>
      <x:c r="B922" s="7" t="str">
        <x:v>ACIE</x:v>
      </x:c>
      <x:c r="C922" s="7" t="str">
        <x:v>ACIE</x:v>
      </x:c>
      <x:c r="D922" s="7" t="str">
        <x:v>Lecteur mains libres autonome à quatre relais</x:v>
      </x:c>
      <x:c r="E922" s="7" t="str">
        <x:v>Composant électronique ou sensible</x:v>
      </x:c>
      <x:c r="F922" s="7" t="str">
        <x:v>Composant à évaluer dans l’ensemble</x:v>
      </x:c>
      <x:c r="G922" s="7" t="str">
        <x:v>À vérifier</x:v>
      </x:c>
      <x:c r="H922" s="7" t="str"/>
      <x:c r="I922" s="7" t="str">
        <x:v>La fiche de ce composant ne documente pas les modes de la motorisation complète.</x:v>
      </x:c>
      <x:c r="J922" s="7" t="str"/>
      <x:c r="K922" s="15"/>
      <x:c r="L922" s="15" t="str"/>
      <x:c r="M922" s="15"/>
      <x:c r="N922" s="15"/>
      <x:c r="O922" s="15"/>
      <x:c r="P922" s="7" t="str"/>
      <x:c r="Q922" s="15"/>
      <x:c r="R922" s="7" t="str">
        <x:f>IF(AND(ISNUMBER(K922),ISNUMBER(Q922)),IF(K922&lt;=Q922,"Valeur ≤ seuil","Valeur &gt; seuil"),"")</x:f>
      </x:c>
      <x:c r="S922" s="15"/>
      <x:c r="T922" s="7" t="str">
        <x:f>IF(AND(ISNUMBER(K922),ISNUMBER(S922)),IF(K922&lt;=S922,"Valeur ≤ seuil","Valeur &gt; seuil"),"")</x:f>
      </x:c>
      <x:c r="U922" s="7"/>
      <x:c r="V922" s="7" t="str"/>
      <x:c r="W922" s="14" t="str"/>
      <x:c r="X922" s="7" t="str"/>
      <x:c r="Y922" s="13" t="d">
        <x:v>2026-10-25T12:00:00.000Z</x:v>
      </x:c>
      <x:c r="Z922" s="14" t="str">
        <x:v>https://acie-securite.com/produit-acie-securite.asp?idproduit=205</x:v>
      </x:c>
      <x:c r="AA922" s="14" t="str">
        <x:v>http://127.0.0.1:8788/produit-acie-lp868-at.html</x:v>
      </x:c>
      <x:c r="AB922" s="14" t="str">
        <x:v>http://127.0.0.1:8788/produit-acie-lp868-at.html</x:v>
      </x:c>
      <x:c r="AC922" s="7" t="str">
        <x:v>Obtenir la version, la configuration, les modes, les mesures et les informations réglementaires.</x:v>
      </x:c>
      <x:c r="AD922" s="7"/>
      <x:c r="AE922" s="7" t="str"/>
    </x:row>
    <x:row r="923" ht="54" customHeight="1">
      <x:c r="A923" s="7" t="str">
        <x:v>RT-868</x:v>
      </x:c>
      <x:c r="B923" s="7" t="str">
        <x:v>ACIE</x:v>
      </x:c>
      <x:c r="C923" s="7" t="str">
        <x:v>ACIE</x:v>
      </x:c>
      <x:c r="D923" s="7" t="str">
        <x:v>Récepteur radio autonome à quatre relais</x:v>
      </x:c>
      <x:c r="E923" s="7" t="str">
        <x:v>Composant électronique ou sensible</x:v>
      </x:c>
      <x:c r="F923" s="7" t="str">
        <x:v>Composant à évaluer dans l’ensemble</x:v>
      </x:c>
      <x:c r="G923" s="7" t="str">
        <x:v>À vérifier</x:v>
      </x:c>
      <x:c r="H923" s="7" t="str"/>
      <x:c r="I923" s="7" t="str">
        <x:v>La fiche de ce composant ne documente pas les modes de la motorisation complète.</x:v>
      </x:c>
      <x:c r="J923" s="7" t="str"/>
      <x:c r="K923" s="15"/>
      <x:c r="L923" s="15" t="str"/>
      <x:c r="M923" s="15"/>
      <x:c r="N923" s="15"/>
      <x:c r="O923" s="15"/>
      <x:c r="P923" s="7" t="str"/>
      <x:c r="Q923" s="15"/>
      <x:c r="R923" s="7" t="str">
        <x:f>IF(AND(ISNUMBER(K923),ISNUMBER(Q923)),IF(K923&lt;=Q923,"Valeur ≤ seuil","Valeur &gt; seuil"),"")</x:f>
      </x:c>
      <x:c r="S923" s="15"/>
      <x:c r="T923" s="7" t="str">
        <x:f>IF(AND(ISNUMBER(K923),ISNUMBER(S923)),IF(K923&lt;=S923,"Valeur ≤ seuil","Valeur &gt; seuil"),"")</x:f>
      </x:c>
      <x:c r="U923" s="7"/>
      <x:c r="V923" s="7" t="str"/>
      <x:c r="W923" s="14" t="str"/>
      <x:c r="X923" s="7" t="str"/>
      <x:c r="Y923" s="13" t="d">
        <x:v>2026-10-25T12:00:00.000Z</x:v>
      </x:c>
      <x:c r="Z923" s="14" t="str">
        <x:v>https://acie-securite.com/produit-acie-securite.asp?idproduit=293</x:v>
      </x:c>
      <x:c r="AA923" s="14" t="str">
        <x:v>http://127.0.0.1:8788/produit-acie-rt-868.html</x:v>
      </x:c>
      <x:c r="AB923" s="14" t="str">
        <x:v>http://127.0.0.1:8788/produit-acie-rt-868.html</x:v>
      </x:c>
      <x:c r="AC923" s="7" t="str">
        <x:v>Obtenir la version, la configuration, les modes, les mesures et les informations réglementaires.</x:v>
      </x:c>
      <x:c r="AD923" s="7"/>
      <x:c r="AE923" s="7" t="str"/>
    </x:row>
    <x:row r="924" ht="54" customHeight="1">
      <x:c r="A924" s="7" t="str">
        <x:v>LEC-RXEMMI-W</x:v>
      </x:c>
      <x:c r="B924" s="7" t="str">
        <x:v>ACIE</x:v>
      </x:c>
      <x:c r="C924" s="7" t="str">
        <x:v>ACIE</x:v>
      </x:c>
      <x:c r="D924" s="7" t="str">
        <x:v>Lecteur de badges multitechnologie Wiegand</x:v>
      </x:c>
      <x:c r="E924" s="7" t="str">
        <x:v>Composant électronique ou sensible</x:v>
      </x:c>
      <x:c r="F924" s="7" t="str">
        <x:v>Composant à évaluer dans l’ensemble</x:v>
      </x:c>
      <x:c r="G924" s="7" t="str">
        <x:v>À vérifier</x:v>
      </x:c>
      <x:c r="H924" s="7" t="str"/>
      <x:c r="I924" s="7" t="str">
        <x:v>La fiche de ce composant ne documente pas les modes de la motorisation complète.</x:v>
      </x:c>
      <x:c r="J924" s="7" t="str"/>
      <x:c r="K924" s="15"/>
      <x:c r="L924" s="15" t="str"/>
      <x:c r="M924" s="15"/>
      <x:c r="N924" s="15"/>
      <x:c r="O924" s="15"/>
      <x:c r="P924" s="7" t="str"/>
      <x:c r="Q924" s="15"/>
      <x:c r="R924" s="7" t="str">
        <x:f>IF(AND(ISNUMBER(K924),ISNUMBER(Q924)),IF(K924&lt;=Q924,"Valeur ≤ seuil","Valeur &gt; seuil"),"")</x:f>
      </x:c>
      <x:c r="S924" s="15"/>
      <x:c r="T924" s="7" t="str">
        <x:f>IF(AND(ISNUMBER(K924),ISNUMBER(S924)),IF(K924&lt;=S924,"Valeur ≤ seuil","Valeur &gt; seuil"),"")</x:f>
      </x:c>
      <x:c r="U924" s="7"/>
      <x:c r="V924" s="7" t="str"/>
      <x:c r="W924" s="14" t="str"/>
      <x:c r="X924" s="7" t="str"/>
      <x:c r="Y924" s="13" t="d">
        <x:v>2026-10-25T12:00:00.000Z</x:v>
      </x:c>
      <x:c r="Z924" s="14" t="str">
        <x:v>https://acie-securite.com/produit-acie-securite.asp?idproduit=362</x:v>
      </x:c>
      <x:c r="AA924" s="14" t="str">
        <x:v>http://127.0.0.1:8788/produit-acie-lec-rxemmi-w.html</x:v>
      </x:c>
      <x:c r="AB924" s="14" t="str">
        <x:v>http://127.0.0.1:8788/produit-acie-lec-rxemmi-w.html</x:v>
      </x:c>
      <x:c r="AC924" s="7" t="str">
        <x:v>Obtenir la version, la configuration, les modes, les mesures et les informations réglementaires.</x:v>
      </x:c>
      <x:c r="AD924" s="7"/>
      <x:c r="AE924" s="7" t="str"/>
    </x:row>
    <x:row r="925" ht="54" customHeight="1">
      <x:c r="A925" s="7" t="str">
        <x:v>CLMI-2C-WDT</x:v>
      </x:c>
      <x:c r="B925" s="7" t="str">
        <x:v>ACIE</x:v>
      </x:c>
      <x:c r="C925" s="7" t="str">
        <x:v>ACIE</x:v>
      </x:c>
      <x:c r="D925" s="7" t="str">
        <x:v>Clavier et lecteur MIFARE</x:v>
      </x:c>
      <x:c r="E925" s="7" t="str">
        <x:v>Composant électronique ou sensible</x:v>
      </x:c>
      <x:c r="F925" s="7" t="str">
        <x:v>Composant à évaluer dans l’ensemble</x:v>
      </x:c>
      <x:c r="G925" s="7" t="str">
        <x:v>À vérifier</x:v>
      </x:c>
      <x:c r="H925" s="7" t="str"/>
      <x:c r="I925" s="7" t="str">
        <x:v>La fiche de ce composant ne documente pas les modes de la motorisation complète.</x:v>
      </x:c>
      <x:c r="J925" s="7" t="str"/>
      <x:c r="K925" s="15"/>
      <x:c r="L925" s="15" t="str"/>
      <x:c r="M925" s="15"/>
      <x:c r="N925" s="15"/>
      <x:c r="O925" s="15"/>
      <x:c r="P925" s="7" t="str"/>
      <x:c r="Q925" s="15"/>
      <x:c r="R925" s="7" t="str">
        <x:f>IF(AND(ISNUMBER(K925),ISNUMBER(Q925)),IF(K925&lt;=Q925,"Valeur ≤ seuil","Valeur &gt; seuil"),"")</x:f>
      </x:c>
      <x:c r="S925" s="15"/>
      <x:c r="T925" s="7" t="str">
        <x:f>IF(AND(ISNUMBER(K925),ISNUMBER(S925)),IF(K925&lt;=S925,"Valeur ≤ seuil","Valeur &gt; seuil"),"")</x:f>
      </x:c>
      <x:c r="U925" s="7"/>
      <x:c r="V925" s="7" t="str"/>
      <x:c r="W925" s="14" t="str"/>
      <x:c r="X925" s="7" t="str"/>
      <x:c r="Y925" s="13" t="d">
        <x:v>2026-10-25T12:00:00.000Z</x:v>
      </x:c>
      <x:c r="Z925" s="14" t="str">
        <x:v>https://acie-securite.com/produit-acie-securite.asp?idproduit=284</x:v>
      </x:c>
      <x:c r="AA925" s="14" t="str">
        <x:v>http://127.0.0.1:8788/produit-acie-clmi-2c-wdt.html</x:v>
      </x:c>
      <x:c r="AB925" s="14" t="str">
        <x:v>http://127.0.0.1:8788/produit-acie-clmi-2c-wdt.html</x:v>
      </x:c>
      <x:c r="AC925" s="7" t="str">
        <x:v>Obtenir la version, la configuration, les modes, les mesures et les informations réglementaires.</x:v>
      </x:c>
      <x:c r="AD925" s="7"/>
      <x:c r="AE925" s="7" t="str"/>
    </x:row>
    <x:row r="926" ht="54" customHeight="1">
      <x:c r="A926" s="7" t="str">
        <x:v>CL-RF-WDT</x:v>
      </x:c>
      <x:c r="B926" s="7" t="str">
        <x:v>ACIE</x:v>
      </x:c>
      <x:c r="C926" s="7" t="str">
        <x:v>ACIE</x:v>
      </x:c>
      <x:c r="D926" s="7" t="str">
        <x:v>Clavier avec lecteur mains libres Wiegand/Dataclock</x:v>
      </x:c>
      <x:c r="E926" s="7" t="str">
        <x:v>Composant électronique ou sensible</x:v>
      </x:c>
      <x:c r="F926" s="7" t="str">
        <x:v>Composant à évaluer dans l’ensemble</x:v>
      </x:c>
      <x:c r="G926" s="7" t="str">
        <x:v>À vérifier</x:v>
      </x:c>
      <x:c r="H926" s="7" t="str"/>
      <x:c r="I926" s="7" t="str">
        <x:v>La fiche de ce composant ne documente pas les modes de la motorisation complète.</x:v>
      </x:c>
      <x:c r="J926" s="7" t="str"/>
      <x:c r="K926" s="15"/>
      <x:c r="L926" s="15" t="str"/>
      <x:c r="M926" s="15"/>
      <x:c r="N926" s="15"/>
      <x:c r="O926" s="15"/>
      <x:c r="P926" s="7" t="str"/>
      <x:c r="Q926" s="15"/>
      <x:c r="R926" s="7" t="str">
        <x:f>IF(AND(ISNUMBER(K926),ISNUMBER(Q926)),IF(K926&lt;=Q926,"Valeur ≤ seuil","Valeur &gt; seuil"),"")</x:f>
      </x:c>
      <x:c r="S926" s="15"/>
      <x:c r="T926" s="7" t="str">
        <x:f>IF(AND(ISNUMBER(K926),ISNUMBER(S926)),IF(K926&lt;=S926,"Valeur ≤ seuil","Valeur &gt; seuil"),"")</x:f>
      </x:c>
      <x:c r="U926" s="7"/>
      <x:c r="V926" s="7" t="str"/>
      <x:c r="W926" s="14" t="str"/>
      <x:c r="X926" s="7" t="str"/>
      <x:c r="Y926" s="13" t="d">
        <x:v>2026-10-25T12:00:00.000Z</x:v>
      </x:c>
      <x:c r="Z926" s="14" t="str">
        <x:v>https://acie-securite.com/produit-acie-securite.asp?idproduit=186</x:v>
      </x:c>
      <x:c r="AA926" s="14" t="str">
        <x:v>http://127.0.0.1:8788/produit-acie-cl-rf-wdt.html</x:v>
      </x:c>
      <x:c r="AB926" s="14" t="str">
        <x:v>http://127.0.0.1:8788/produit-acie-cl-rf-wdt.html</x:v>
      </x:c>
      <x:c r="AC926" s="7" t="str">
        <x:v>Obtenir la version, la configuration, les modes, les mesures et les informations réglementaires.</x:v>
      </x:c>
      <x:c r="AD926" s="7"/>
      <x:c r="AE926" s="7" t="str"/>
    </x:row>
    <x:row r="927" ht="54" customHeight="1">
      <x:c r="A927" s="7" t="str">
        <x:v>02-0314-PLUS</x:v>
      </x:c>
      <x:c r="B927" s="7" t="str">
        <x:v>Intratone</x:v>
      </x:c>
      <x:c r="C927" s="7" t="str">
        <x:v>Intratone</x:v>
      </x:c>
      <x:c r="D927" s="7" t="str">
        <x:v>Interphone Vendone avec coffre à clés intégré</x:v>
      </x:c>
      <x:c r="E927" s="7" t="str">
        <x:v>Nature à préciser</x:v>
      </x:c>
      <x:c r="F927" s="7" t="str">
        <x:v>Périmètre à confirmer</x:v>
      </x:c>
      <x:c r="G927" s="7" t="str">
        <x:v>À vérifier</x:v>
      </x:c>
      <x:c r="H927" s="7" t="str"/>
      <x:c r="I927" s="7" t="str">
        <x:v>Mode, configuration et preuves énergétiques complètes non établis pour cette référence.</x:v>
      </x:c>
      <x:c r="J927" s="7" t="str"/>
      <x:c r="K927" s="15"/>
      <x:c r="L927" s="15" t="str"/>
      <x:c r="M927" s="15"/>
      <x:c r="N927" s="15"/>
      <x:c r="O927" s="15"/>
      <x:c r="P927" s="7" t="str"/>
      <x:c r="Q927" s="15"/>
      <x:c r="R927" s="7" t="str">
        <x:f>IF(AND(ISNUMBER(K927),ISNUMBER(Q927)),IF(K927&lt;=Q927,"Valeur ≤ seuil","Valeur &gt; seuil"),"")</x:f>
      </x:c>
      <x:c r="S927" s="15"/>
      <x:c r="T927" s="7" t="str">
        <x:f>IF(AND(ISNUMBER(K927),ISNUMBER(S927)),IF(K927&lt;=S927,"Valeur ≤ seuil","Valeur &gt; seuil"),"")</x:f>
      </x:c>
      <x:c r="U927" s="7"/>
      <x:c r="V927" s="7" t="str"/>
      <x:c r="W927" s="14" t="str"/>
      <x:c r="X927" s="7" t="str"/>
      <x:c r="Y927" s="13" t="d">
        <x:v>2026-10-25T12:00:00.000Z</x:v>
      </x:c>
      <x:c r="Z927" s="14" t="str">
        <x:v>https://www.intratone.fr/produit/interphone-video-vendone-avec-coffre-a-cles-integre/</x:v>
      </x:c>
      <x:c r="AA927" s="14" t="str">
        <x:v>http://127.0.0.1:8788/produit-intratone-02-0314-plus.html</x:v>
      </x:c>
      <x:c r="AB927" s="14" t="str">
        <x:v>http://127.0.0.1:8788/produit-intratone-02-0314-plus.html</x:v>
      </x:c>
      <x:c r="AC927" s="7" t="str">
        <x:v>Obtenir la version, la configuration, les modes, les mesures et les informations réglementaires.</x:v>
      </x:c>
      <x:c r="AD927" s="7"/>
      <x:c r="AE927" s="7" t="str"/>
    </x:row>
    <x:row r="928" ht="54" customHeight="1">
      <x:c r="A928" s="7" t="str">
        <x:v>02-0117</x:v>
      </x:c>
      <x:c r="B928" s="7" t="str">
        <x:v>Intratone</x:v>
      </x:c>
      <x:c r="C928" s="7" t="str">
        <x:v>Intratone</x:v>
      </x:c>
      <x:c r="D928" s="7" t="str">
        <x:v>Coffre à clés communicant encastré</x:v>
      </x:c>
      <x:c r="E928" s="7" t="str">
        <x:v>Nature à préciser</x:v>
      </x:c>
      <x:c r="F928" s="7" t="str">
        <x:v>Périmètre à confirmer</x:v>
      </x:c>
      <x:c r="G928" s="7" t="str">
        <x:v>À vérifier</x:v>
      </x:c>
      <x:c r="H928" s="7" t="str"/>
      <x:c r="I928" s="7" t="str">
        <x:v>Mode, configuration et preuves énergétiques complètes non établis pour cette référence.</x:v>
      </x:c>
      <x:c r="J928" s="7" t="str"/>
      <x:c r="K928" s="15"/>
      <x:c r="L928" s="15" t="str"/>
      <x:c r="M928" s="15"/>
      <x:c r="N928" s="15"/>
      <x:c r="O928" s="15"/>
      <x:c r="P928" s="7" t="str"/>
      <x:c r="Q928" s="15"/>
      <x:c r="R928" s="7" t="str">
        <x:f>IF(AND(ISNUMBER(K928),ISNUMBER(Q928)),IF(K928&lt;=Q928,"Valeur ≤ seuil","Valeur &gt; seuil"),"")</x:f>
      </x:c>
      <x:c r="S928" s="15"/>
      <x:c r="T928" s="7" t="str">
        <x:f>IF(AND(ISNUMBER(K928),ISNUMBER(S928)),IF(K928&lt;=S928,"Valeur ≤ seuil","Valeur &gt; seuil"),"")</x:f>
      </x:c>
      <x:c r="U928" s="7"/>
      <x:c r="V928" s="7" t="str"/>
      <x:c r="W928" s="14" t="str"/>
      <x:c r="X928" s="7" t="str"/>
      <x:c r="Y928" s="13" t="d">
        <x:v>2026-10-25T12:00:00.000Z</x:v>
      </x:c>
      <x:c r="Z928" s="14" t="str">
        <x:v>https://www.intratone.fr/produit/coffre-a-cle-communicant/</x:v>
      </x:c>
      <x:c r="AA928" s="14" t="str">
        <x:v>http://127.0.0.1:8788/produit-intratone-02-0117.html</x:v>
      </x:c>
      <x:c r="AB928" s="14" t="str">
        <x:v>http://127.0.0.1:8788/produit-intratone-02-0117.html</x:v>
      </x:c>
      <x:c r="AC928" s="7" t="str">
        <x:v>Obtenir la version, la configuration, les modes, les mesures et les informations réglementaires.</x:v>
      </x:c>
      <x:c r="AD928" s="7"/>
      <x:c r="AE928" s="7" t="str"/>
    </x:row>
    <x:row r="929" ht="54" customHeight="1">
      <x:c r="A929" s="7" t="str">
        <x:v>06-0129</x:v>
      </x:c>
      <x:c r="B929" s="7" t="str">
        <x:v>Intratone</x:v>
      </x:c>
      <x:c r="C929" s="7" t="str">
        <x:v>Intratone</x:v>
      </x:c>
      <x:c r="D929" s="7" t="str">
        <x:v>Intrabox Data 4G mini HF intégré</x:v>
      </x:c>
      <x:c r="E929" s="7" t="str">
        <x:v>Nature à préciser</x:v>
      </x:c>
      <x:c r="F929" s="7" t="str">
        <x:v>Périmètre à confirmer</x:v>
      </x:c>
      <x:c r="G929" s="7" t="str">
        <x:v>À vérifier</x:v>
      </x:c>
      <x:c r="H929" s="7" t="str"/>
      <x:c r="I929" s="7" t="str">
        <x:v>Mode, configuration et preuves énergétiques complètes non établis pour cette référence.</x:v>
      </x:c>
      <x:c r="J929" s="7" t="str"/>
      <x:c r="K929" s="15"/>
      <x:c r="L929" s="15" t="str"/>
      <x:c r="M929" s="15"/>
      <x:c r="N929" s="15"/>
      <x:c r="O929" s="15"/>
      <x:c r="P929" s="7" t="str"/>
      <x:c r="Q929" s="15"/>
      <x:c r="R929" s="7" t="str">
        <x:f>IF(AND(ISNUMBER(K929),ISNUMBER(Q929)),IF(K929&lt;=Q929,"Valeur ≤ seuil","Valeur &gt; seuil"),"")</x:f>
      </x:c>
      <x:c r="S929" s="15"/>
      <x:c r="T929" s="7" t="str">
        <x:f>IF(AND(ISNUMBER(K929),ISNUMBER(S929)),IF(K929&lt;=S929,"Valeur ≤ seuil","Valeur &gt; seuil"),"")</x:f>
      </x:c>
      <x:c r="U929" s="7"/>
      <x:c r="V929" s="7" t="str"/>
      <x:c r="W929" s="14" t="str"/>
      <x:c r="X929" s="7" t="str"/>
      <x:c r="Y929" s="13" t="d">
        <x:v>2026-10-25T12:00:00.000Z</x:v>
      </x:c>
      <x:c r="Z929" s="14" t="str">
        <x:v>https://www.intratone.fr/produit/intrabox-data-mini-hf-integre/</x:v>
      </x:c>
      <x:c r="AA929" s="14" t="str">
        <x:v>http://127.0.0.1:8788/produit-intratone-06-0129.html</x:v>
      </x:c>
      <x:c r="AB929" s="14" t="str">
        <x:v>http://127.0.0.1:8788/produit-intratone-06-0129.html</x:v>
      </x:c>
      <x:c r="AC929" s="7" t="str">
        <x:v>Obtenir la version, la configuration, les modes, les mesures et les informations réglementaires.</x:v>
      </x:c>
      <x:c r="AD929" s="7"/>
      <x:c r="AE929" s="7" t="str"/>
    </x:row>
    <x:row r="930" ht="54" customHeight="1">
      <x:c r="A930" s="7" t="str">
        <x:v>06-0130</x:v>
      </x:c>
      <x:c r="B930" s="7" t="str">
        <x:v>Intratone</x:v>
      </x:c>
      <x:c r="C930" s="7" t="str">
        <x:v>Intratone</x:v>
      </x:c>
      <x:c r="D930" s="7" t="str">
        <x:v>Intrabox 4G mini HF avec clavier codé</x:v>
      </x:c>
      <x:c r="E930" s="7" t="str">
        <x:v>Composant électronique ou sensible</x:v>
      </x:c>
      <x:c r="F930" s="7" t="str">
        <x:v>Composant à évaluer dans l’ensemble</x:v>
      </x:c>
      <x:c r="G930" s="7" t="str">
        <x:v>À vérifier</x:v>
      </x:c>
      <x:c r="H930" s="7" t="str"/>
      <x:c r="I930" s="7" t="str">
        <x:v>La fiche de ce composant ne documente pas les modes de la motorisation complète.</x:v>
      </x:c>
      <x:c r="J930" s="7" t="str"/>
      <x:c r="K930" s="15"/>
      <x:c r="L930" s="15" t="str"/>
      <x:c r="M930" s="15"/>
      <x:c r="N930" s="15"/>
      <x:c r="O930" s="15"/>
      <x:c r="P930" s="7" t="str"/>
      <x:c r="Q930" s="15"/>
      <x:c r="R930" s="7" t="str">
        <x:f>IF(AND(ISNUMBER(K930),ISNUMBER(Q930)),IF(K930&lt;=Q930,"Valeur ≤ seuil","Valeur &gt; seuil"),"")</x:f>
      </x:c>
      <x:c r="S930" s="15"/>
      <x:c r="T930" s="7" t="str">
        <x:f>IF(AND(ISNUMBER(K930),ISNUMBER(S930)),IF(K930&lt;=S930,"Valeur ≤ seuil","Valeur &gt; seuil"),"")</x:f>
      </x:c>
      <x:c r="U930" s="7"/>
      <x:c r="V930" s="7" t="str"/>
      <x:c r="W930" s="14" t="str"/>
      <x:c r="X930" s="7" t="str"/>
      <x:c r="Y930" s="13" t="d">
        <x:v>2026-10-25T12:00:00.000Z</x:v>
      </x:c>
      <x:c r="Z930" s="14" t="str">
        <x:v>https://www.intratone.fr/produit/intrabox-data-mini-hf-integre-clavier-code/</x:v>
      </x:c>
      <x:c r="AA930" s="14" t="str">
        <x:v>http://127.0.0.1:8788/produit-intratone-06-0130.html</x:v>
      </x:c>
      <x:c r="AB930" s="14" t="str">
        <x:v>http://127.0.0.1:8788/produit-intratone-06-0130.html</x:v>
      </x:c>
      <x:c r="AC930" s="7" t="str">
        <x:v>Obtenir la version, la configuration, les modes, les mesures et les informations réglementaires.</x:v>
      </x:c>
      <x:c r="AD930" s="7"/>
      <x:c r="AE930" s="7" t="str"/>
    </x:row>
    <x:row r="931" ht="54" customHeight="1">
      <x:c r="A931" s="7" t="str">
        <x:v>07-0101</x:v>
      </x:c>
      <x:c r="B931" s="7" t="str">
        <x:v>Intratone</x:v>
      </x:c>
      <x:c r="C931" s="7" t="str">
        <x:v>Intratone</x:v>
      </x:c>
      <x:c r="D931" s="7" t="str">
        <x:v>Récepteur HF temps réel à antenne déportée</x:v>
      </x:c>
      <x:c r="E931" s="7" t="str">
        <x:v>Composant électronique ou sensible</x:v>
      </x:c>
      <x:c r="F931" s="7" t="str">
        <x:v>Composant à évaluer dans l’ensemble</x:v>
      </x:c>
      <x:c r="G931" s="7" t="str">
        <x:v>À vérifier</x:v>
      </x:c>
      <x:c r="H931" s="7" t="str"/>
      <x:c r="I931" s="7" t="str">
        <x:v>La fiche de ce composant ne documente pas les modes de la motorisation complète.</x:v>
      </x:c>
      <x:c r="J931" s="7" t="str"/>
      <x:c r="K931" s="15"/>
      <x:c r="L931" s="15" t="str"/>
      <x:c r="M931" s="15"/>
      <x:c r="N931" s="15"/>
      <x:c r="O931" s="15"/>
      <x:c r="P931" s="7" t="str"/>
      <x:c r="Q931" s="15"/>
      <x:c r="R931" s="7" t="str">
        <x:f>IF(AND(ISNUMBER(K931),ISNUMBER(Q931)),IF(K931&lt;=Q931,"Valeur ≤ seuil","Valeur &gt; seuil"),"")</x:f>
      </x:c>
      <x:c r="S931" s="15"/>
      <x:c r="T931" s="7" t="str">
        <x:f>IF(AND(ISNUMBER(K931),ISNUMBER(S931)),IF(K931&lt;=S931,"Valeur ≤ seuil","Valeur &gt; seuil"),"")</x:f>
      </x:c>
      <x:c r="U931" s="7"/>
      <x:c r="V931" s="7" t="str"/>
      <x:c r="W931" s="14" t="str"/>
      <x:c r="X931" s="7" t="str"/>
      <x:c r="Y931" s="13" t="d">
        <x:v>2026-10-25T12:00:00.000Z</x:v>
      </x:c>
      <x:c r="Z931" s="14" t="str">
        <x:v>https://www.intratone.fr/produit/recepteur-hf-temps-reel/</x:v>
      </x:c>
      <x:c r="AA931" s="14" t="str">
        <x:v>http://127.0.0.1:8788/produit-intratone-07-0101.html</x:v>
      </x:c>
      <x:c r="AB931" s="14" t="str">
        <x:v>http://127.0.0.1:8788/produit-intratone-07-0101.html</x:v>
      </x:c>
      <x:c r="AC931" s="7" t="str">
        <x:v>Obtenir la version, la configuration, les modes, les mesures et les informations réglementaires.</x:v>
      </x:c>
      <x:c r="AD931" s="7"/>
      <x:c r="AE931" s="7" t="str"/>
    </x:row>
    <x:row r="932" ht="54" customHeight="1">
      <x:c r="A932" s="7" t="str">
        <x:v>07-0105</x:v>
      </x:c>
      <x:c r="B932" s="7" t="str">
        <x:v>Intratone</x:v>
      </x:c>
      <x:c r="C932" s="7" t="str">
        <x:v>Intratone</x:v>
      </x:c>
      <x:c r="D932" s="7" t="str">
        <x:v>Récepteur HF pour accès parking individuel</x:v>
      </x:c>
      <x:c r="E932" s="7" t="str">
        <x:v>Composant électronique ou sensible</x:v>
      </x:c>
      <x:c r="F932" s="7" t="str">
        <x:v>Composant à évaluer dans l’ensemble</x:v>
      </x:c>
      <x:c r="G932" s="7" t="str">
        <x:v>À vérifier</x:v>
      </x:c>
      <x:c r="H932" s="7" t="str"/>
      <x:c r="I932" s="7" t="str">
        <x:v>La fiche de ce composant ne documente pas les modes de la motorisation complète.</x:v>
      </x:c>
      <x:c r="J932" s="7" t="str"/>
      <x:c r="K932" s="15"/>
      <x:c r="L932" s="15" t="str"/>
      <x:c r="M932" s="15"/>
      <x:c r="N932" s="15"/>
      <x:c r="O932" s="15"/>
      <x:c r="P932" s="7" t="str"/>
      <x:c r="Q932" s="15"/>
      <x:c r="R932" s="7" t="str">
        <x:f>IF(AND(ISNUMBER(K932),ISNUMBER(Q932)),IF(K932&lt;=Q932,"Valeur ≤ seuil","Valeur &gt; seuil"),"")</x:f>
      </x:c>
      <x:c r="S932" s="15"/>
      <x:c r="T932" s="7" t="str">
        <x:f>IF(AND(ISNUMBER(K932),ISNUMBER(S932)),IF(K932&lt;=S932,"Valeur ≤ seuil","Valeur &gt; seuil"),"")</x:f>
      </x:c>
      <x:c r="U932" s="7"/>
      <x:c r="V932" s="7" t="str"/>
      <x:c r="W932" s="14" t="str"/>
      <x:c r="X932" s="7" t="str"/>
      <x:c r="Y932" s="13" t="d">
        <x:v>2026-10-25T12:00:00.000Z</x:v>
      </x:c>
      <x:c r="Z932" s="14" t="str">
        <x:v>https://www.intratone.fr/produit/07-0105-recepteur-hf-acces-parking-individuel/</x:v>
      </x:c>
      <x:c r="AA932" s="14" t="str">
        <x:v>http://127.0.0.1:8788/produit-intratone-07-0105.html</x:v>
      </x:c>
      <x:c r="AB932" s="14" t="str">
        <x:v>http://127.0.0.1:8788/produit-intratone-07-0105.html</x:v>
      </x:c>
      <x:c r="AC932" s="7" t="str">
        <x:v>Obtenir la version, la configuration, les modes, les mesures et les informations réglementaires.</x:v>
      </x:c>
      <x:c r="AD932" s="7"/>
      <x:c r="AE932" s="7" t="str"/>
    </x:row>
    <x:row r="933" ht="54" customHeight="1">
      <x:c r="A933" s="7" t="str">
        <x:v>04-0108-PLUS</x:v>
      </x:c>
      <x:c r="B933" s="7" t="str">
        <x:v>Intratone</x:v>
      </x:c>
      <x:c r="C933" s="7" t="str">
        <x:v>Intratone</x:v>
      </x:c>
      <x:c r="D933" s="7" t="str">
        <x:v>Lecteur Vigik+ mains libres inox</x:v>
      </x:c>
      <x:c r="E933" s="7" t="str">
        <x:v>Composant électronique ou sensible</x:v>
      </x:c>
      <x:c r="F933" s="7" t="str">
        <x:v>Composant à évaluer dans l’ensemble</x:v>
      </x:c>
      <x:c r="G933" s="7" t="str">
        <x:v>À vérifier</x:v>
      </x:c>
      <x:c r="H933" s="7" t="str"/>
      <x:c r="I933" s="7" t="str">
        <x:v>La fiche de ce composant ne documente pas les modes de la motorisation complète.</x:v>
      </x:c>
      <x:c r="J933" s="7" t="str"/>
      <x:c r="K933" s="15"/>
      <x:c r="L933" s="15" t="str"/>
      <x:c r="M933" s="15"/>
      <x:c r="N933" s="15"/>
      <x:c r="O933" s="15"/>
      <x:c r="P933" s="7" t="str"/>
      <x:c r="Q933" s="15"/>
      <x:c r="R933" s="7" t="str">
        <x:f>IF(AND(ISNUMBER(K933),ISNUMBER(Q933)),IF(K933&lt;=Q933,"Valeur ≤ seuil","Valeur &gt; seuil"),"")</x:f>
      </x:c>
      <x:c r="S933" s="15"/>
      <x:c r="T933" s="7" t="str">
        <x:f>IF(AND(ISNUMBER(K933),ISNUMBER(S933)),IF(K933&lt;=S933,"Valeur ≤ seuil","Valeur &gt; seuil"),"")</x:f>
      </x:c>
      <x:c r="U933" s="7"/>
      <x:c r="V933" s="7" t="str"/>
      <x:c r="W933" s="14" t="str"/>
      <x:c r="X933" s="7" t="str"/>
      <x:c r="Y933" s="13" t="d">
        <x:v>2026-10-25T12:00:00.000Z</x:v>
      </x:c>
      <x:c r="Z933" s="14" t="str">
        <x:v>https://www.intratone.fr/produit/04-0108-lecteur-de-proximite-vigik-mains-libres/</x:v>
      </x:c>
      <x:c r="AA933" s="14" t="str">
        <x:v>http://127.0.0.1:8788/produit-intratone-04-0108-plus.html</x:v>
      </x:c>
      <x:c r="AB933" s="14" t="str">
        <x:v>http://127.0.0.1:8788/produit-intratone-04-0108-plus.html</x:v>
      </x:c>
      <x:c r="AC933" s="7" t="str">
        <x:v>Obtenir la version, la configuration, les modes, les mesures et les informations réglementaires.</x:v>
      </x:c>
      <x:c r="AD933" s="7"/>
      <x:c r="AE933" s="7" t="str"/>
    </x:row>
    <x:row r="934" ht="54" customHeight="1">
      <x:c r="A934" s="7" t="str">
        <x:v>04-0104-PLUS</x:v>
      </x:c>
      <x:c r="B934" s="7" t="str">
        <x:v>Intratone</x:v>
      </x:c>
      <x:c r="C934" s="7" t="str">
        <x:v>Intratone</x:v>
      </x:c>
      <x:c r="D934" s="7" t="str">
        <x:v>Lecteur de proximité Vigik+</x:v>
      </x:c>
      <x:c r="E934" s="7" t="str">
        <x:v>Composant électronique ou sensible</x:v>
      </x:c>
      <x:c r="F934" s="7" t="str">
        <x:v>Composant à évaluer dans l’ensemble</x:v>
      </x:c>
      <x:c r="G934" s="7" t="str">
        <x:v>À vérifier</x:v>
      </x:c>
      <x:c r="H934" s="7" t="str"/>
      <x:c r="I934" s="7" t="str">
        <x:v>La fiche de ce composant ne documente pas les modes de la motorisation complète.</x:v>
      </x:c>
      <x:c r="J934" s="7" t="str"/>
      <x:c r="K934" s="15"/>
      <x:c r="L934" s="15" t="str"/>
      <x:c r="M934" s="15"/>
      <x:c r="N934" s="15"/>
      <x:c r="O934" s="15"/>
      <x:c r="P934" s="7" t="str"/>
      <x:c r="Q934" s="15"/>
      <x:c r="R934" s="7" t="str">
        <x:f>IF(AND(ISNUMBER(K934),ISNUMBER(Q934)),IF(K934&lt;=Q934,"Valeur ≤ seuil","Valeur &gt; seuil"),"")</x:f>
      </x:c>
      <x:c r="S934" s="15"/>
      <x:c r="T934" s="7" t="str">
        <x:f>IF(AND(ISNUMBER(K934),ISNUMBER(S934)),IF(K934&lt;=S934,"Valeur ≤ seuil","Valeur &gt; seuil"),"")</x:f>
      </x:c>
      <x:c r="U934" s="7"/>
      <x:c r="V934" s="7" t="str"/>
      <x:c r="W934" s="14" t="str"/>
      <x:c r="X934" s="7" t="str"/>
      <x:c r="Y934" s="13" t="d">
        <x:v>2026-10-25T12:00:00.000Z</x:v>
      </x:c>
      <x:c r="Z934" s="14" t="str">
        <x:v>https://www.intratone.fr/produit/04-0104-lecteur-de-proximite-vigik/</x:v>
      </x:c>
      <x:c r="AA934" s="14" t="str">
        <x:v>http://127.0.0.1:8788/produit-intratone-04-0104-plus.html</x:v>
      </x:c>
      <x:c r="AB934" s="14" t="str">
        <x:v>http://127.0.0.1:8788/produit-intratone-04-0104-plus.html</x:v>
      </x:c>
      <x:c r="AC934" s="7" t="str">
        <x:v>Obtenir la version, la configuration, les modes, les mesures et les informations réglementaires.</x:v>
      </x:c>
      <x:c r="AD934" s="7"/>
      <x:c r="AE934" s="7" t="str"/>
    </x:row>
    <x:row r="935" ht="54" customHeight="1">
      <x:c r="A935" s="7" t="str">
        <x:v>06-0132</x:v>
      </x:c>
      <x:c r="B935" s="7" t="str">
        <x:v>Intratone</x:v>
      </x:c>
      <x:c r="C935" s="7" t="str">
        <x:v>Intratone</x:v>
      </x:c>
      <x:c r="D935" s="7" t="str">
        <x:v>Intrabox Data 4G Éco avec lecteur de proximité</x:v>
      </x:c>
      <x:c r="E935" s="7" t="str">
        <x:v>Composant électronique ou sensible</x:v>
      </x:c>
      <x:c r="F935" s="7" t="str">
        <x:v>Composant à évaluer dans l’ensemble</x:v>
      </x:c>
      <x:c r="G935" s="7" t="str">
        <x:v>À vérifier</x:v>
      </x:c>
      <x:c r="H935" s="7" t="str"/>
      <x:c r="I935" s="7" t="str">
        <x:v>La fiche de ce composant ne documente pas les modes de la motorisation complète.</x:v>
      </x:c>
      <x:c r="J935" s="7" t="str"/>
      <x:c r="K935" s="15"/>
      <x:c r="L935" s="15" t="str"/>
      <x:c r="M935" s="15"/>
      <x:c r="N935" s="15"/>
      <x:c r="O935" s="15"/>
      <x:c r="P935" s="7" t="str"/>
      <x:c r="Q935" s="15"/>
      <x:c r="R935" s="7" t="str">
        <x:f>IF(AND(ISNUMBER(K935),ISNUMBER(Q935)),IF(K935&lt;=Q935,"Valeur ≤ seuil","Valeur &gt; seuil"),"")</x:f>
      </x:c>
      <x:c r="S935" s="15"/>
      <x:c r="T935" s="7" t="str">
        <x:f>IF(AND(ISNUMBER(K935),ISNUMBER(S935)),IF(K935&lt;=S935,"Valeur ≤ seuil","Valeur &gt; seuil"),"")</x:f>
      </x:c>
      <x:c r="U935" s="7"/>
      <x:c r="V935" s="7" t="str"/>
      <x:c r="W935" s="14" t="str"/>
      <x:c r="X935" s="7" t="str"/>
      <x:c r="Y935" s="13" t="d">
        <x:v>2026-10-25T12:00:00.000Z</x:v>
      </x:c>
      <x:c r="Z935" s="14" t="str">
        <x:v>https://www.intratone.fr/produit/06-0132-intrabox-data-eco-lecteur-de-proximite-vigik/</x:v>
      </x:c>
      <x:c r="AA935" s="14" t="str">
        <x:v>http://127.0.0.1:8788/produit-intratone-06-0132.html</x:v>
      </x:c>
      <x:c r="AB935" s="14" t="str">
        <x:v>http://127.0.0.1:8788/produit-intratone-06-0132.html</x:v>
      </x:c>
      <x:c r="AC935" s="7" t="str">
        <x:v>Obtenir la version, la configuration, les modes, les mesures et les informations réglementaires.</x:v>
      </x:c>
      <x:c r="AD935" s="7"/>
      <x:c r="AE935" s="7" t="str"/>
    </x:row>
    <x:row r="936" ht="54" customHeight="1">
      <x:c r="A936" s="7" t="str">
        <x:v>R201-0002</x:v>
      </x:c>
      <x:c r="B936" s="7" t="str">
        <x:v>ROZOH</x:v>
      </x:c>
      <x:c r="C936" s="7" t="str">
        <x:v>ROZOH</x:v>
      </x:c>
      <x:c r="D936" s="7" t="str">
        <x:v>Interphone vidéo VIZIOH</x:v>
      </x:c>
      <x:c r="E936" s="7" t="str">
        <x:v>Nature à préciser</x:v>
      </x:c>
      <x:c r="F936" s="7" t="str">
        <x:v>Périmètre à confirmer</x:v>
      </x:c>
      <x:c r="G936" s="7" t="str">
        <x:v>À vérifier</x:v>
      </x:c>
      <x:c r="H936" s="7" t="str"/>
      <x:c r="I936" s="7" t="str">
        <x:v>Mode, configuration et preuves énergétiques complètes non établis pour cette référence.</x:v>
      </x:c>
      <x:c r="J936" s="7" t="str"/>
      <x:c r="K936" s="15"/>
      <x:c r="L936" s="15" t="str"/>
      <x:c r="M936" s="15"/>
      <x:c r="N936" s="15"/>
      <x:c r="O936" s="15"/>
      <x:c r="P936" s="7" t="str"/>
      <x:c r="Q936" s="15"/>
      <x:c r="R936" s="7" t="str">
        <x:f>IF(AND(ISNUMBER(K936),ISNUMBER(Q936)),IF(K936&lt;=Q936,"Valeur ≤ seuil","Valeur &gt; seuil"),"")</x:f>
      </x:c>
      <x:c r="S936" s="15"/>
      <x:c r="T936" s="7" t="str">
        <x:f>IF(AND(ISNUMBER(K936),ISNUMBER(S936)),IF(K936&lt;=S936,"Valeur ≤ seuil","Valeur &gt; seuil"),"")</x:f>
      </x:c>
      <x:c r="U936" s="7"/>
      <x:c r="V936" s="7" t="str"/>
      <x:c r="W936" s="14" t="str"/>
      <x:c r="X936" s="7" t="str"/>
      <x:c r="Y936" s="13" t="d">
        <x:v>2026-10-25T12:00:00.000Z</x:v>
      </x:c>
      <x:c r="Z936" s="14" t="str">
        <x:v>https://www.rozoh.fr/materiel-rozoh/interphones/interphone-video-vizioh/</x:v>
      </x:c>
      <x:c r="AA936" s="14" t="str">
        <x:v>http://127.0.0.1:8788/produit-rozoh-r201-0002.html</x:v>
      </x:c>
      <x:c r="AB936" s="14" t="str">
        <x:v>http://127.0.0.1:8788/produit-rozoh-r201-0002.html</x:v>
      </x:c>
      <x:c r="AC936" s="7" t="str">
        <x:v>Obtenir la version, la configuration, les modes, les mesures et les informations réglementaires.</x:v>
      </x:c>
      <x:c r="AD936" s="7"/>
      <x:c r="AE936" s="7" t="str"/>
    </x:row>
    <x:row r="937" ht="54" customHeight="1">
      <x:c r="A937" s="7" t="str">
        <x:v>R204-0001</x:v>
      </x:c>
      <x:c r="B937" s="7" t="str">
        <x:v>ROZOH</x:v>
      </x:c>
      <x:c r="C937" s="7" t="str">
        <x:v>ROZOH</x:v>
      </x:c>
      <x:c r="D937" s="7" t="str">
        <x:v>Interphone vidéo un bouton inox</x:v>
      </x:c>
      <x:c r="E937" s="7" t="str">
        <x:v>Composant électronique ou sensible</x:v>
      </x:c>
      <x:c r="F937" s="7" t="str">
        <x:v>Composant à évaluer dans l’ensemble</x:v>
      </x:c>
      <x:c r="G937" s="7" t="str">
        <x:v>À vérifier</x:v>
      </x:c>
      <x:c r="H937" s="7" t="str"/>
      <x:c r="I937" s="7" t="str">
        <x:v>La fiche de ce composant ne documente pas les modes de la motorisation complète.</x:v>
      </x:c>
      <x:c r="J937" s="7" t="str"/>
      <x:c r="K937" s="15"/>
      <x:c r="L937" s="15" t="str"/>
      <x:c r="M937" s="15"/>
      <x:c r="N937" s="15"/>
      <x:c r="O937" s="15"/>
      <x:c r="P937" s="7" t="str"/>
      <x:c r="Q937" s="15"/>
      <x:c r="R937" s="7" t="str">
        <x:f>IF(AND(ISNUMBER(K937),ISNUMBER(Q937)),IF(K937&lt;=Q937,"Valeur ≤ seuil","Valeur &gt; seuil"),"")</x:f>
      </x:c>
      <x:c r="S937" s="15"/>
      <x:c r="T937" s="7" t="str">
        <x:f>IF(AND(ISNUMBER(K937),ISNUMBER(S937)),IF(K937&lt;=S937,"Valeur ≤ seuil","Valeur &gt; seuil"),"")</x:f>
      </x:c>
      <x:c r="U937" s="7"/>
      <x:c r="V937" s="7" t="str"/>
      <x:c r="W937" s="14" t="str"/>
      <x:c r="X937" s="7" t="str"/>
      <x:c r="Y937" s="13" t="d">
        <x:v>2026-10-25T12:00:00.000Z</x:v>
      </x:c>
      <x:c r="Z937" s="14" t="str">
        <x:v>https://www.rozoh.fr/materiel-rozoh/interphones/interphone-video-1-a-3-boutons/</x:v>
      </x:c>
      <x:c r="AA937" s="14" t="str">
        <x:v>http://127.0.0.1:8788/produit-rozoh-r204-0001.html</x:v>
      </x:c>
      <x:c r="AB937" s="14" t="str">
        <x:v>http://127.0.0.1:8788/produit-rozoh-r204-0001.html</x:v>
      </x:c>
      <x:c r="AC937" s="7" t="str">
        <x:v>Obtenir la version, la configuration, les modes, les mesures et les informations réglementaires.</x:v>
      </x:c>
      <x:c r="AD937" s="7"/>
      <x:c r="AE937" s="7" t="str"/>
    </x:row>
    <x:row r="938" ht="54" customHeight="1">
      <x:c r="A938" s="7" t="str">
        <x:v>R204-0201</x:v>
      </x:c>
      <x:c r="B938" s="7" t="str">
        <x:v>ROZOH</x:v>
      </x:c>
      <x:c r="C938" s="7" t="str">
        <x:v>ROZOH</x:v>
      </x:c>
      <x:c r="D938" s="7" t="str">
        <x:v>Interphone vidéo un bouton, clavier et mains libres</x:v>
      </x:c>
      <x:c r="E938" s="7" t="str">
        <x:v>Composant électronique ou sensible</x:v>
      </x:c>
      <x:c r="F938" s="7" t="str">
        <x:v>Composant à évaluer dans l’ensemble</x:v>
      </x:c>
      <x:c r="G938" s="7" t="str">
        <x:v>À vérifier</x:v>
      </x:c>
      <x:c r="H938" s="7" t="str"/>
      <x:c r="I938" s="7" t="str">
        <x:v>La fiche de ce composant ne documente pas les modes de la motorisation complète.</x:v>
      </x:c>
      <x:c r="J938" s="7" t="str"/>
      <x:c r="K938" s="15"/>
      <x:c r="L938" s="15" t="str"/>
      <x:c r="M938" s="15"/>
      <x:c r="N938" s="15"/>
      <x:c r="O938" s="15"/>
      <x:c r="P938" s="7" t="str"/>
      <x:c r="Q938" s="15"/>
      <x:c r="R938" s="7" t="str">
        <x:f>IF(AND(ISNUMBER(K938),ISNUMBER(Q938)),IF(K938&lt;=Q938,"Valeur ≤ seuil","Valeur &gt; seuil"),"")</x:f>
      </x:c>
      <x:c r="S938" s="15"/>
      <x:c r="T938" s="7" t="str">
        <x:f>IF(AND(ISNUMBER(K938),ISNUMBER(S938)),IF(K938&lt;=S938,"Valeur ≤ seuil","Valeur &gt; seuil"),"")</x:f>
      </x:c>
      <x:c r="U938" s="7"/>
      <x:c r="V938" s="7" t="str"/>
      <x:c r="W938" s="14" t="str"/>
      <x:c r="X938" s="7" t="str"/>
      <x:c r="Y938" s="13" t="d">
        <x:v>2026-10-25T12:00:00.000Z</x:v>
      </x:c>
      <x:c r="Z938" s="14" t="str">
        <x:v>https://www.rozoh.fr/materiel-rozoh/interphones/interphone-video-1-a-3-boutons/</x:v>
      </x:c>
      <x:c r="AA938" s="14" t="str">
        <x:v>http://127.0.0.1:8788/produit-rozoh-r204-0201.html</x:v>
      </x:c>
      <x:c r="AB938" s="14" t="str">
        <x:v>http://127.0.0.1:8788/produit-rozoh-r204-0201.html</x:v>
      </x:c>
      <x:c r="AC938" s="7" t="str">
        <x:v>Obtenir la version, la configuration, les modes, les mesures et les informations réglementaires.</x:v>
      </x:c>
      <x:c r="AD938" s="7"/>
      <x:c r="AE938" s="7" t="str"/>
    </x:row>
    <x:row r="939" ht="54" customHeight="1">
      <x:c r="A939" s="7" t="str">
        <x:v>R202-1008</x:v>
      </x:c>
      <x:c r="B939" s="7" t="str">
        <x:v>ROZOH</x:v>
      </x:c>
      <x:c r="C939" s="7" t="str">
        <x:v>ROZOH</x:v>
      </x:c>
      <x:c r="D939" s="7" t="str">
        <x:v>Interphone vidéo huit boutons en saillie</x:v>
      </x:c>
      <x:c r="E939" s="7" t="str">
        <x:v>Composant électronique ou sensible</x:v>
      </x:c>
      <x:c r="F939" s="7" t="str">
        <x:v>Composant à évaluer dans l’ensemble</x:v>
      </x:c>
      <x:c r="G939" s="7" t="str">
        <x:v>À vérifier</x:v>
      </x:c>
      <x:c r="H939" s="7" t="str"/>
      <x:c r="I939" s="7" t="str">
        <x:v>La fiche de ce composant ne documente pas les modes de la motorisation complète.</x:v>
      </x:c>
      <x:c r="J939" s="7" t="str"/>
      <x:c r="K939" s="15"/>
      <x:c r="L939" s="15" t="str"/>
      <x:c r="M939" s="15"/>
      <x:c r="N939" s="15"/>
      <x:c r="O939" s="15"/>
      <x:c r="P939" s="7" t="str"/>
      <x:c r="Q939" s="15"/>
      <x:c r="R939" s="7" t="str">
        <x:f>IF(AND(ISNUMBER(K939),ISNUMBER(Q939)),IF(K939&lt;=Q939,"Valeur ≤ seuil","Valeur &gt; seuil"),"")</x:f>
      </x:c>
      <x:c r="S939" s="15"/>
      <x:c r="T939" s="7" t="str">
        <x:f>IF(AND(ISNUMBER(K939),ISNUMBER(S939)),IF(K939&lt;=S939,"Valeur ≤ seuil","Valeur &gt; seuil"),"")</x:f>
      </x:c>
      <x:c r="U939" s="7"/>
      <x:c r="V939" s="7" t="str"/>
      <x:c r="W939" s="14" t="str"/>
      <x:c r="X939" s="7" t="str"/>
      <x:c r="Y939" s="13" t="d">
        <x:v>2026-10-25T12:00:00.000Z</x:v>
      </x:c>
      <x:c r="Z939" s="14" t="str">
        <x:v>https://www.rozoh.fr/materiel-rozoh/interphones/interphone-video-4-a-20-boutons-saillie/</x:v>
      </x:c>
      <x:c r="AA939" s="14" t="str">
        <x:v>http://127.0.0.1:8788/produit-rozoh-r202-1008.html</x:v>
      </x:c>
      <x:c r="AB939" s="14" t="str">
        <x:v>http://127.0.0.1:8788/produit-rozoh-r202-1008.html</x:v>
      </x:c>
      <x:c r="AC939" s="7" t="str">
        <x:v>Obtenir la version, la configuration, les modes, les mesures et les informations réglementaires.</x:v>
      </x:c>
      <x:c r="AD939" s="7"/>
      <x:c r="AE939" s="7" t="str"/>
    </x:row>
    <x:row r="940" ht="54" customHeight="1">
      <x:c r="A940" s="7" t="str">
        <x:v>R202-0008</x:v>
      </x:c>
      <x:c r="B940" s="7" t="str">
        <x:v>ROZOH</x:v>
      </x:c>
      <x:c r="C940" s="7" t="str">
        <x:v>ROZOH</x:v>
      </x:c>
      <x:c r="D940" s="7" t="str">
        <x:v>Interphone vidéo huit boutons encastré inox</x:v>
      </x:c>
      <x:c r="E940" s="7" t="str">
        <x:v>Composant électronique ou sensible</x:v>
      </x:c>
      <x:c r="F940" s="7" t="str">
        <x:v>Composant à évaluer dans l’ensemble</x:v>
      </x:c>
      <x:c r="G940" s="7" t="str">
        <x:v>À vérifier</x:v>
      </x:c>
      <x:c r="H940" s="7" t="str"/>
      <x:c r="I940" s="7" t="str">
        <x:v>La fiche de ce composant ne documente pas les modes de la motorisation complète.</x:v>
      </x:c>
      <x:c r="J940" s="7" t="str"/>
      <x:c r="K940" s="15"/>
      <x:c r="L940" s="15" t="str"/>
      <x:c r="M940" s="15"/>
      <x:c r="N940" s="15"/>
      <x:c r="O940" s="15"/>
      <x:c r="P940" s="7" t="str"/>
      <x:c r="Q940" s="15"/>
      <x:c r="R940" s="7" t="str">
        <x:f>IF(AND(ISNUMBER(K940),ISNUMBER(Q940)),IF(K940&lt;=Q940,"Valeur ≤ seuil","Valeur &gt; seuil"),"")</x:f>
      </x:c>
      <x:c r="S940" s="15"/>
      <x:c r="T940" s="7" t="str">
        <x:f>IF(AND(ISNUMBER(K940),ISNUMBER(S940)),IF(K940&lt;=S940,"Valeur ≤ seuil","Valeur &gt; seuil"),"")</x:f>
      </x:c>
      <x:c r="U940" s="7"/>
      <x:c r="V940" s="7" t="str"/>
      <x:c r="W940" s="14" t="str"/>
      <x:c r="X940" s="7" t="str"/>
      <x:c r="Y940" s="13" t="d">
        <x:v>2026-10-25T12:00:00.000Z</x:v>
      </x:c>
      <x:c r="Z940" s="14" t="str">
        <x:v>https://www.rozoh.fr/materiel-rozoh/interphones/interphone-video-4-a-20-boutons-encastre/</x:v>
      </x:c>
      <x:c r="AA940" s="14" t="str">
        <x:v>http://127.0.0.1:8788/produit-rozoh-r202-0008.html</x:v>
      </x:c>
      <x:c r="AB940" s="14" t="str">
        <x:v>http://127.0.0.1:8788/produit-rozoh-r202-0008.html</x:v>
      </x:c>
      <x:c r="AC940" s="7" t="str">
        <x:v>Obtenir la version, la configuration, les modes, les mesures et les informations réglementaires.</x:v>
      </x:c>
      <x:c r="AD940" s="7"/>
      <x:c r="AE940" s="7" t="str"/>
    </x:row>
    <x:row r="941" ht="54" customHeight="1">
      <x:c r="A941" s="7" t="str">
        <x:v>R301-0001</x:v>
      </x:c>
      <x:c r="B941" s="7" t="str">
        <x:v>ROZOH</x:v>
      </x:c>
      <x:c r="C941" s="7" t="str">
        <x:v>ROZOH</x:v>
      </x:c>
      <x:c r="D941" s="7" t="str">
        <x:v>Lecteur de badges mains libres inox</x:v>
      </x:c>
      <x:c r="E941" s="7" t="str">
        <x:v>Composant électronique ou sensible</x:v>
      </x:c>
      <x:c r="F941" s="7" t="str">
        <x:v>Composant à évaluer dans l’ensemble</x:v>
      </x:c>
      <x:c r="G941" s="7" t="str">
        <x:v>À vérifier</x:v>
      </x:c>
      <x:c r="H941" s="7" t="str"/>
      <x:c r="I941" s="7" t="str">
        <x:v>La fiche de ce composant ne documente pas les modes de la motorisation complète.</x:v>
      </x:c>
      <x:c r="J941" s="7" t="str"/>
      <x:c r="K941" s="15"/>
      <x:c r="L941" s="15" t="str"/>
      <x:c r="M941" s="15"/>
      <x:c r="N941" s="15"/>
      <x:c r="O941" s="15"/>
      <x:c r="P941" s="7" t="str"/>
      <x:c r="Q941" s="15"/>
      <x:c r="R941" s="7" t="str">
        <x:f>IF(AND(ISNUMBER(K941),ISNUMBER(Q941)),IF(K941&lt;=Q941,"Valeur ≤ seuil","Valeur &gt; seuil"),"")</x:f>
      </x:c>
      <x:c r="S941" s="15"/>
      <x:c r="T941" s="7" t="str">
        <x:f>IF(AND(ISNUMBER(K941),ISNUMBER(S941)),IF(K941&lt;=S941,"Valeur ≤ seuil","Valeur &gt; seuil"),"")</x:f>
      </x:c>
      <x:c r="U941" s="7"/>
      <x:c r="V941" s="7" t="str"/>
      <x:c r="W941" s="14" t="str"/>
      <x:c r="X941" s="7" t="str"/>
      <x:c r="Y941" s="13" t="d">
        <x:v>2026-10-25T12:00:00.000Z</x:v>
      </x:c>
      <x:c r="Z941" s="14" t="str">
        <x:v>https://www.rozoh.fr/materiel-rozoh/controle-d-acces/lecteur-de-badges-mains-libres/</x:v>
      </x:c>
      <x:c r="AA941" s="14" t="str">
        <x:v>http://127.0.0.1:8788/produit-rozoh-r301-0001.html</x:v>
      </x:c>
      <x:c r="AB941" s="14" t="str">
        <x:v>http://127.0.0.1:8788/produit-rozoh-r301-0001.html</x:v>
      </x:c>
      <x:c r="AC941" s="7" t="str">
        <x:v>Obtenir la version, la configuration, les modes, les mesures et les informations réglementaires.</x:v>
      </x:c>
      <x:c r="AD941" s="7"/>
      <x:c r="AE941" s="7" t="str"/>
    </x:row>
    <x:row r="942" ht="54" customHeight="1">
      <x:c r="A942" s="7" t="str">
        <x:v>R302-0001</x:v>
      </x:c>
      <x:c r="B942" s="7" t="str">
        <x:v>ROZOH</x:v>
      </x:c>
      <x:c r="C942" s="7" t="str">
        <x:v>ROZOH</x:v>
      </x:c>
      <x:c r="D942" s="7" t="str">
        <x:v>Clavier codé avec lecteur mains libres inox</x:v>
      </x:c>
      <x:c r="E942" s="7" t="str">
        <x:v>Composant électronique ou sensible</x:v>
      </x:c>
      <x:c r="F942" s="7" t="str">
        <x:v>Composant à évaluer dans l’ensemble</x:v>
      </x:c>
      <x:c r="G942" s="7" t="str">
        <x:v>À vérifier</x:v>
      </x:c>
      <x:c r="H942" s="7" t="str"/>
      <x:c r="I942" s="7" t="str">
        <x:v>La fiche de ce composant ne documente pas les modes de la motorisation complète.</x:v>
      </x:c>
      <x:c r="J942" s="7" t="str"/>
      <x:c r="K942" s="15"/>
      <x:c r="L942" s="15" t="str"/>
      <x:c r="M942" s="15"/>
      <x:c r="N942" s="15"/>
      <x:c r="O942" s="15"/>
      <x:c r="P942" s="7" t="str"/>
      <x:c r="Q942" s="15"/>
      <x:c r="R942" s="7" t="str">
        <x:f>IF(AND(ISNUMBER(K942),ISNUMBER(Q942)),IF(K942&lt;=Q942,"Valeur ≤ seuil","Valeur &gt; seuil"),"")</x:f>
      </x:c>
      <x:c r="S942" s="15"/>
      <x:c r="T942" s="7" t="str">
        <x:f>IF(AND(ISNUMBER(K942),ISNUMBER(S942)),IF(K942&lt;=S942,"Valeur ≤ seuil","Valeur &gt; seuil"),"")</x:f>
      </x:c>
      <x:c r="U942" s="7"/>
      <x:c r="V942" s="7" t="str"/>
      <x:c r="W942" s="14" t="str"/>
      <x:c r="X942" s="7" t="str"/>
      <x:c r="Y942" s="13" t="d">
        <x:v>2026-10-25T12:00:00.000Z</x:v>
      </x:c>
      <x:c r="Z942" s="14" t="str">
        <x:v>https://www.rozoh.fr/materiel-rozoh/controle-d-acces/clavier-code-lecteur-de-badges-mains-libres/</x:v>
      </x:c>
      <x:c r="AA942" s="14" t="str">
        <x:v>http://127.0.0.1:8788/produit-rozoh-r302-0001.html</x:v>
      </x:c>
      <x:c r="AB942" s="14" t="str">
        <x:v>http://127.0.0.1:8788/produit-rozoh-r302-0001.html</x:v>
      </x:c>
      <x:c r="AC942" s="7" t="str">
        <x:v>Obtenir la version, la configuration, les modes, les mesures et les informations réglementaires.</x:v>
      </x:c>
      <x:c r="AD942" s="7"/>
      <x:c r="AE942" s="7" t="str"/>
    </x:row>
    <x:row r="943" ht="54" customHeight="1">
      <x:c r="A943" s="7" t="str">
        <x:v>R401-0001</x:v>
      </x:c>
      <x:c r="B943" s="7" t="str">
        <x:v>ROZOH</x:v>
      </x:c>
      <x:c r="C943" s="7" t="str">
        <x:v>ROZOH</x:v>
      </x:c>
      <x:c r="D943" s="7" t="str">
        <x:v>Badge de proximité MIFARE noir</x:v>
      </x:c>
      <x:c r="E943" s="7" t="str">
        <x:v>Nature à préciser</x:v>
      </x:c>
      <x:c r="F943" s="7" t="str">
        <x:v>Périmètre à confirmer</x:v>
      </x:c>
      <x:c r="G943" s="7" t="str">
        <x:v>À vérifier</x:v>
      </x:c>
      <x:c r="H943" s="7" t="str"/>
      <x:c r="I943" s="7" t="str">
        <x:v>Mode, configuration et preuves énergétiques complètes non établis pour cette référence.</x:v>
      </x:c>
      <x:c r="J943" s="7" t="str"/>
      <x:c r="K943" s="15"/>
      <x:c r="L943" s="15" t="str"/>
      <x:c r="M943" s="15"/>
      <x:c r="N943" s="15"/>
      <x:c r="O943" s="15"/>
      <x:c r="P943" s="7" t="str"/>
      <x:c r="Q943" s="15"/>
      <x:c r="R943" s="7" t="str">
        <x:f>IF(AND(ISNUMBER(K943),ISNUMBER(Q943)),IF(K943&lt;=Q943,"Valeur ≤ seuil","Valeur &gt; seuil"),"")</x:f>
      </x:c>
      <x:c r="S943" s="15"/>
      <x:c r="T943" s="7" t="str">
        <x:f>IF(AND(ISNUMBER(K943),ISNUMBER(S943)),IF(K943&lt;=S943,"Valeur ≤ seuil","Valeur &gt; seuil"),"")</x:f>
      </x:c>
      <x:c r="U943" s="7"/>
      <x:c r="V943" s="7" t="str"/>
      <x:c r="W943" s="14" t="str"/>
      <x:c r="X943" s="7" t="str"/>
      <x:c r="Y943" s="13" t="d">
        <x:v>2026-10-25T12:00:00.000Z</x:v>
      </x:c>
      <x:c r="Z943" s="14" t="str">
        <x:v>https://www.rozoh.fr/materiel-rozoh/accessoires/badge-electronique-de-proximite/</x:v>
      </x:c>
      <x:c r="AA943" s="14" t="str">
        <x:v>http://127.0.0.1:8788/produit-rozoh-r401-0001.html</x:v>
      </x:c>
      <x:c r="AB943" s="14" t="str">
        <x:v>http://127.0.0.1:8788/produit-rozoh-r401-0001.html</x:v>
      </x:c>
      <x:c r="AC943" s="7" t="str">
        <x:v>Obtenir la version, la configuration, les modes, les mesures et les informations réglementaires.</x:v>
      </x:c>
      <x:c r="AD943" s="7"/>
      <x:c r="AE943" s="7" t="str"/>
    </x:row>
    <x:row r="944" ht="54" customHeight="1">
      <x:c r="A944" s="7" t="str">
        <x:v>R403-0001</x:v>
      </x:c>
      <x:c r="B944" s="7" t="str">
        <x:v>ROZOH</x:v>
      </x:c>
      <x:c r="C944" s="7" t="str">
        <x:v>ROZOH</x:v>
      </x:c>
      <x:c r="D944" s="7" t="str">
        <x:v>Badge électronique mains libres noir</x:v>
      </x:c>
      <x:c r="E944" s="7" t="str">
        <x:v>Nature à préciser</x:v>
      </x:c>
      <x:c r="F944" s="7" t="str">
        <x:v>Périmètre à confirmer</x:v>
      </x:c>
      <x:c r="G944" s="7" t="str">
        <x:v>À vérifier</x:v>
      </x:c>
      <x:c r="H944" s="7" t="str"/>
      <x:c r="I944" s="7" t="str">
        <x:v>Mode, configuration et preuves énergétiques complètes non établis pour cette référence.</x:v>
      </x:c>
      <x:c r="J944" s="7" t="str"/>
      <x:c r="K944" s="15"/>
      <x:c r="L944" s="15" t="str"/>
      <x:c r="M944" s="15"/>
      <x:c r="N944" s="15"/>
      <x:c r="O944" s="15"/>
      <x:c r="P944" s="7" t="str"/>
      <x:c r="Q944" s="15"/>
      <x:c r="R944" s="7" t="str">
        <x:f>IF(AND(ISNUMBER(K944),ISNUMBER(Q944)),IF(K944&lt;=Q944,"Valeur ≤ seuil","Valeur &gt; seuil"),"")</x:f>
      </x:c>
      <x:c r="S944" s="15"/>
      <x:c r="T944" s="7" t="str">
        <x:f>IF(AND(ISNUMBER(K944),ISNUMBER(S944)),IF(K944&lt;=S944,"Valeur ≤ seuil","Valeur &gt; seuil"),"")</x:f>
      </x:c>
      <x:c r="U944" s="7"/>
      <x:c r="V944" s="7" t="str"/>
      <x:c r="W944" s="14" t="str"/>
      <x:c r="X944" s="7" t="str"/>
      <x:c r="Y944" s="13" t="d">
        <x:v>2026-10-25T12:00:00.000Z</x:v>
      </x:c>
      <x:c r="Z944" s="14" t="str">
        <x:v>https://www.rozoh.fr/materiel-rozoh/accessoires/badge-electronique-mains-libres/</x:v>
      </x:c>
      <x:c r="AA944" s="14" t="str">
        <x:v>http://127.0.0.1:8788/produit-rozoh-r403-0001.html</x:v>
      </x:c>
      <x:c r="AB944" s="14" t="str">
        <x:v>http://127.0.0.1:8788/produit-rozoh-r403-0001.html</x:v>
      </x:c>
      <x:c r="AC944" s="7" t="str">
        <x:v>Obtenir la version, la configuration, les modes, les mesures et les informations réglementaires.</x:v>
      </x:c>
      <x:c r="AD944" s="7"/>
      <x:c r="AE944" s="7" t="str"/>
    </x:row>
    <x:row r="945" ht="54" customHeight="1">
      <x:c r="A945" s="7" t="str">
        <x:v>R404-0001</x:v>
      </x:c>
      <x:c r="B945" s="7" t="str">
        <x:v>ROZOH</x:v>
      </x:c>
      <x:c r="C945" s="7" t="str">
        <x:v>ROZOH</x:v>
      </x:c>
      <x:c r="D945" s="7" t="str">
        <x:v>Télécommande quatre canaux et badge noir</x:v>
      </x:c>
      <x:c r="E945" s="7" t="str">
        <x:v>Composant électronique ou sensible</x:v>
      </x:c>
      <x:c r="F945" s="7" t="str">
        <x:v>Composant à évaluer dans l’ensemble</x:v>
      </x:c>
      <x:c r="G945" s="7" t="str">
        <x:v>À vérifier</x:v>
      </x:c>
      <x:c r="H945" s="7" t="str"/>
      <x:c r="I945" s="7" t="str">
        <x:v>La fiche de ce composant ne documente pas les modes de la motorisation complète.</x:v>
      </x:c>
      <x:c r="J945" s="7" t="str"/>
      <x:c r="K945" s="15"/>
      <x:c r="L945" s="15" t="str"/>
      <x:c r="M945" s="15"/>
      <x:c r="N945" s="15"/>
      <x:c r="O945" s="15"/>
      <x:c r="P945" s="7" t="str"/>
      <x:c r="Q945" s="15"/>
      <x:c r="R945" s="7" t="str">
        <x:f>IF(AND(ISNUMBER(K945),ISNUMBER(Q945)),IF(K945&lt;=Q945,"Valeur ≤ seuil","Valeur &gt; seuil"),"")</x:f>
      </x:c>
      <x:c r="S945" s="15"/>
      <x:c r="T945" s="7" t="str">
        <x:f>IF(AND(ISNUMBER(K945),ISNUMBER(S945)),IF(K945&lt;=S945,"Valeur ≤ seuil","Valeur &gt; seuil"),"")</x:f>
      </x:c>
      <x:c r="U945" s="7"/>
      <x:c r="V945" s="7" t="str"/>
      <x:c r="W945" s="14" t="str"/>
      <x:c r="X945" s="7" t="str"/>
      <x:c r="Y945" s="13" t="d">
        <x:v>2026-10-25T12:00:00.000Z</x:v>
      </x:c>
      <x:c r="Z945" s="14" t="str">
        <x:v>https://www.rozoh.fr/materiel-rozoh/accessoires/telecommande-4-canaux-bi-technologie-mifare/</x:v>
      </x:c>
      <x:c r="AA945" s="14" t="str">
        <x:v>http://127.0.0.1:8788/produit-rozoh-r404-0001.html</x:v>
      </x:c>
      <x:c r="AB945" s="14" t="str">
        <x:v>http://127.0.0.1:8788/produit-rozoh-r404-0001.html</x:v>
      </x:c>
      <x:c r="AC945" s="7" t="str">
        <x:v>Obtenir la version, la configuration, les modes, les mesures et les informations réglementaires.</x:v>
      </x:c>
      <x:c r="AD945" s="7"/>
      <x:c r="AE945" s="7" t="str"/>
    </x:row>
    <x:row r="946" ht="54" customHeight="1">
      <x:c r="A946" s="7" t="str">
        <x:v>TM200</x:v>
      </x:c>
      <x:c r="B946" s="7" t="str">
        <x:v>IZYX Systems</x:v>
      </x:c>
      <x:c r="C946" s="7" t="str">
        <x:v>IZYX Systems</x:v>
      </x:c>
      <x:c r="D946" s="7" t="str">
        <x:v>Relais temporisé 12 à 24 V</x:v>
      </x:c>
      <x:c r="E946" s="7" t="str">
        <x:v>Composant électronique ou sensible</x:v>
      </x:c>
      <x:c r="F946" s="7" t="str">
        <x:v>Composant à évaluer dans l’ensemble</x:v>
      </x:c>
      <x:c r="G946" s="7" t="str">
        <x:v>À vérifier</x:v>
      </x:c>
      <x:c r="H946" s="7" t="str"/>
      <x:c r="I946" s="7" t="str">
        <x:v>La fiche de ce composant ne documente pas les modes de la motorisation complète.</x:v>
      </x:c>
      <x:c r="J946" s="7" t="str"/>
      <x:c r="K946" s="15"/>
      <x:c r="L946" s="15" t="str"/>
      <x:c r="M946" s="15"/>
      <x:c r="N946" s="15"/>
      <x:c r="O946" s="15"/>
      <x:c r="P946" s="7" t="str"/>
      <x:c r="Q946" s="15"/>
      <x:c r="R946" s="7" t="str">
        <x:f>IF(AND(ISNUMBER(K946),ISNUMBER(Q946)),IF(K946&lt;=Q946,"Valeur ≤ seuil","Valeur &gt; seuil"),"")</x:f>
      </x:c>
      <x:c r="S946" s="15"/>
      <x:c r="T946" s="7" t="str">
        <x:f>IF(AND(ISNUMBER(K946),ISNUMBER(S946)),IF(K946&lt;=S946,"Valeur ≤ seuil","Valeur &gt; seuil"),"")</x:f>
      </x:c>
      <x:c r="U946" s="7"/>
      <x:c r="V946" s="7" t="str"/>
      <x:c r="W946" s="14" t="str"/>
      <x:c r="X946" s="7" t="str"/>
      <x:c r="Y946" s="13" t="d">
        <x:v>2026-10-25T12:00:00.000Z</x:v>
      </x:c>
      <x:c r="Z946" s="14" t="str">
        <x:v>https://www.izyx-systems.com/fr/819-horloges-et-relais-relais-temporises-tm-relais-temporises-tm-tm200-tm200.html</x:v>
      </x:c>
      <x:c r="AA946" s="14" t="str">
        <x:v>http://127.0.0.1:8788/produit-izyx-systems-tm200.html</x:v>
      </x:c>
      <x:c r="AB946" s="14" t="str">
        <x:v>http://127.0.0.1:8788/produit-izyx-systems-tm200.html</x:v>
      </x:c>
      <x:c r="AC946" s="7" t="str">
        <x:v>Obtenir la version, la configuration, les modes, les mesures et les informations réglementaires.</x:v>
      </x:c>
      <x:c r="AD946" s="7"/>
      <x:c r="AE946" s="7" t="str"/>
    </x:row>
    <x:row r="947" ht="54" customHeight="1">
      <x:c r="A947" s="7" t="str">
        <x:v>PSXM-1201/2402</x:v>
      </x:c>
      <x:c r="B947" s="7" t="str">
        <x:v>IZYX Systems</x:v>
      </x:c>
      <x:c r="C947" s="7" t="str">
        <x:v>IZYX Systems</x:v>
      </x:c>
      <x:c r="D947" s="7" t="str">
        <x:v>Module alimentation chargeur bitension</x:v>
      </x:c>
      <x:c r="E947" s="7" t="str">
        <x:v>Alimentation ou convertisseur</x:v>
      </x:c>
      <x:c r="F947" s="7" t="str">
        <x:v>Composant à évaluer dans l’ensemble</x:v>
      </x:c>
      <x:c r="G947" s="7" t="str">
        <x:v>À vérifier</x:v>
      </x:c>
      <x:c r="H947" s="7" t="str"/>
      <x:c r="I947" s="7" t="str">
        <x:v>La fiche de ce composant ne documente pas les modes de la motorisation complète.</x:v>
      </x:c>
      <x:c r="J947" s="7" t="str"/>
      <x:c r="K947" s="15"/>
      <x:c r="L947" s="15" t="str"/>
      <x:c r="M947" s="15"/>
      <x:c r="N947" s="15"/>
      <x:c r="O947" s="15"/>
      <x:c r="P947" s="7" t="str"/>
      <x:c r="Q947" s="15"/>
      <x:c r="R947" s="7" t="str">
        <x:f>IF(AND(ISNUMBER(K947),ISNUMBER(Q947)),IF(K947&lt;=Q947,"Valeur ≤ seuil","Valeur &gt; seuil"),"")</x:f>
      </x:c>
      <x:c r="S947" s="15"/>
      <x:c r="T947" s="7" t="str">
        <x:f>IF(AND(ISNUMBER(K947),ISNUMBER(S947)),IF(K947&lt;=S947,"Valeur ≤ seuil","Valeur &gt; seuil"),"")</x:f>
      </x:c>
      <x:c r="U947" s="7"/>
      <x:c r="V947" s="7" t="str"/>
      <x:c r="W947" s="14" t="str"/>
      <x:c r="X947" s="7" t="str"/>
      <x:c r="Y947" s="13" t="d">
        <x:v>2026-10-25T12:00:00.000Z</x:v>
      </x:c>
      <x:c r="Z947" s="14" t="str">
        <x:v>https://www.izyx-systems.com/fr/81-alimentation-electrique-modules-psxm-chargeurs-bitension-12-24v-dc-psxm-1201-2402-psxm-1201-2402.html</x:v>
      </x:c>
      <x:c r="AA947" s="14" t="str">
        <x:v>http://127.0.0.1:8788/produit-izyx-systems-psxm-1201-2402.html</x:v>
      </x:c>
      <x:c r="AB947" s="14" t="str">
        <x:v>http://127.0.0.1:8788/produit-izyx-systems-psxm-1201-2402.html</x:v>
      </x:c>
      <x:c r="AC947" s="7" t="str">
        <x:v>Obtenir la version, la configuration, les modes, les mesures et les informations réglementaires.</x:v>
      </x:c>
      <x:c r="AD947" s="7"/>
      <x:c r="AE947" s="7" t="str"/>
    </x:row>
    <x:row r="948" ht="54" customHeight="1">
      <x:c r="A948" s="7" t="str">
        <x:v>PSX100-121.5</x:v>
      </x:c>
      <x:c r="B948" s="7" t="str">
        <x:v>IZYX Systems</x:v>
      </x:c>
      <x:c r="C948" s="7" t="str">
        <x:v>IZYX Systems</x:v>
      </x:c>
      <x:c r="D948" s="7" t="str">
        <x:v>Alimentation chargeur 12 V / 1,5 A</x:v>
      </x:c>
      <x:c r="E948" s="7" t="str">
        <x:v>Alimentation ou convertisseur</x:v>
      </x:c>
      <x:c r="F948" s="7" t="str">
        <x:v>Composant à évaluer dans l’ensemble</x:v>
      </x:c>
      <x:c r="G948" s="7" t="str">
        <x:v>À vérifier</x:v>
      </x:c>
      <x:c r="H948" s="7" t="str"/>
      <x:c r="I948" s="7" t="str">
        <x:v>La fiche de ce composant ne documente pas les modes de la motorisation complète.</x:v>
      </x:c>
      <x:c r="J948" s="7" t="str"/>
      <x:c r="K948" s="15"/>
      <x:c r="L948" s="15" t="str"/>
      <x:c r="M948" s="15"/>
      <x:c r="N948" s="15"/>
      <x:c r="O948" s="15"/>
      <x:c r="P948" s="7" t="str"/>
      <x:c r="Q948" s="15"/>
      <x:c r="R948" s="7" t="str">
        <x:f>IF(AND(ISNUMBER(K948),ISNUMBER(Q948)),IF(K948&lt;=Q948,"Valeur ≤ seuil","Valeur &gt; seuil"),"")</x:f>
      </x:c>
      <x:c r="S948" s="15"/>
      <x:c r="T948" s="7" t="str">
        <x:f>IF(AND(ISNUMBER(K948),ISNUMBER(S948)),IF(K948&lt;=S948,"Valeur ≤ seuil","Valeur &gt; seuil"),"")</x:f>
      </x:c>
      <x:c r="U948" s="7"/>
      <x:c r="V948" s="7" t="str"/>
      <x:c r="W948" s="14" t="str"/>
      <x:c r="X948" s="7" t="str"/>
      <x:c r="Y948" s="13" t="d">
        <x:v>2026-10-25T12:00:00.000Z</x:v>
      </x:c>
      <x:c r="Z948" s="14" t="str">
        <x:v>https://www.izyx-systems.com/fr/20-alimentation-electrique-coffrets-metal-psx-chargeurs-12v-dc-psx100-121-5-psx100-1215.html</x:v>
      </x:c>
      <x:c r="AA948" s="14" t="str">
        <x:v>http://127.0.0.1:8788/produit-izyx-systems-psx100-121-5.html</x:v>
      </x:c>
      <x:c r="AB948" s="14" t="str">
        <x:v>http://127.0.0.1:8788/produit-izyx-systems-psx100-121-5.html</x:v>
      </x:c>
      <x:c r="AC948" s="7" t="str">
        <x:v>Obtenir la version, la configuration, les modes, les mesures et les informations réglementaires.</x:v>
      </x:c>
      <x:c r="AD948" s="7"/>
      <x:c r="AE948" s="7" t="str"/>
    </x:row>
    <x:row r="949" ht="54" customHeight="1">
      <x:c r="A949" s="7" t="str">
        <x:v>PSX100-1203</x:v>
      </x:c>
      <x:c r="B949" s="7" t="str">
        <x:v>IZYX Systems</x:v>
      </x:c>
      <x:c r="C949" s="7" t="str">
        <x:v>IZYX Systems</x:v>
      </x:c>
      <x:c r="D949" s="7" t="str">
        <x:v>Alimentation chargeur 12 V / 3 A</x:v>
      </x:c>
      <x:c r="E949" s="7" t="str">
        <x:v>Alimentation ou convertisseur</x:v>
      </x:c>
      <x:c r="F949" s="7" t="str">
        <x:v>Composant à évaluer dans l’ensemble</x:v>
      </x:c>
      <x:c r="G949" s="7" t="str">
        <x:v>À vérifier</x:v>
      </x:c>
      <x:c r="H949" s="7" t="str"/>
      <x:c r="I949" s="7" t="str">
        <x:v>La fiche de ce composant ne documente pas les modes de la motorisation complète.</x:v>
      </x:c>
      <x:c r="J949" s="7" t="str"/>
      <x:c r="K949" s="15"/>
      <x:c r="L949" s="15" t="str"/>
      <x:c r="M949" s="15"/>
      <x:c r="N949" s="15"/>
      <x:c r="O949" s="15"/>
      <x:c r="P949" s="7" t="str"/>
      <x:c r="Q949" s="15"/>
      <x:c r="R949" s="7" t="str">
        <x:f>IF(AND(ISNUMBER(K949),ISNUMBER(Q949)),IF(K949&lt;=Q949,"Valeur ≤ seuil","Valeur &gt; seuil"),"")</x:f>
      </x:c>
      <x:c r="S949" s="15"/>
      <x:c r="T949" s="7" t="str">
        <x:f>IF(AND(ISNUMBER(K949),ISNUMBER(S949)),IF(K949&lt;=S949,"Valeur ≤ seuil","Valeur &gt; seuil"),"")</x:f>
      </x:c>
      <x:c r="U949" s="7"/>
      <x:c r="V949" s="7" t="str"/>
      <x:c r="W949" s="14" t="str"/>
      <x:c r="X949" s="7" t="str"/>
      <x:c r="Y949" s="13" t="d">
        <x:v>2026-10-25T12:00:00.000Z</x:v>
      </x:c>
      <x:c r="Z949" s="14" t="str">
        <x:v>https://www.izyx-systems.com/fr/21-alimentation-electrique-coffrets-metal-psx-chargeurs-12v-dc-psx100-1203-psx100-1203.html</x:v>
      </x:c>
      <x:c r="AA949" s="14" t="str">
        <x:v>http://127.0.0.1:8788/produit-izyx-systems-psx100-1203.html</x:v>
      </x:c>
      <x:c r="AB949" s="14" t="str">
        <x:v>http://127.0.0.1:8788/produit-izyx-systems-psx100-1203.html</x:v>
      </x:c>
      <x:c r="AC949" s="7" t="str">
        <x:v>Obtenir la version, la configuration, les modes, les mesures et les informations réglementaires.</x:v>
      </x:c>
      <x:c r="AD949" s="7"/>
      <x:c r="AE949" s="7" t="str"/>
    </x:row>
    <x:row r="950" ht="54" customHeight="1">
      <x:c r="A950" s="7" t="str">
        <x:v>PSX200-1205</x:v>
      </x:c>
      <x:c r="B950" s="7" t="str">
        <x:v>IZYX Systems</x:v>
      </x:c>
      <x:c r="C950" s="7" t="str">
        <x:v>IZYX Systems</x:v>
      </x:c>
      <x:c r="D950" s="7" t="str">
        <x:v>Alimentation chargeur 12 V / 5 A</x:v>
      </x:c>
      <x:c r="E950" s="7" t="str">
        <x:v>Alimentation ou convertisseur</x:v>
      </x:c>
      <x:c r="F950" s="7" t="str">
        <x:v>Composant à évaluer dans l’ensemble</x:v>
      </x:c>
      <x:c r="G950" s="7" t="str">
        <x:v>À vérifier</x:v>
      </x:c>
      <x:c r="H950" s="7" t="str"/>
      <x:c r="I950" s="7" t="str">
        <x:v>La fiche de ce composant ne documente pas les modes de la motorisation complète.</x:v>
      </x:c>
      <x:c r="J950" s="7" t="str"/>
      <x:c r="K950" s="15"/>
      <x:c r="L950" s="15" t="str"/>
      <x:c r="M950" s="15"/>
      <x:c r="N950" s="15"/>
      <x:c r="O950" s="15"/>
      <x:c r="P950" s="7" t="str"/>
      <x:c r="Q950" s="15"/>
      <x:c r="R950" s="7" t="str">
        <x:f>IF(AND(ISNUMBER(K950),ISNUMBER(Q950)),IF(K950&lt;=Q950,"Valeur ≤ seuil","Valeur &gt; seuil"),"")</x:f>
      </x:c>
      <x:c r="S950" s="15"/>
      <x:c r="T950" s="7" t="str">
        <x:f>IF(AND(ISNUMBER(K950),ISNUMBER(S950)),IF(K950&lt;=S950,"Valeur ≤ seuil","Valeur &gt; seuil"),"")</x:f>
      </x:c>
      <x:c r="U950" s="7"/>
      <x:c r="V950" s="7" t="str"/>
      <x:c r="W950" s="14" t="str"/>
      <x:c r="X950" s="7" t="str"/>
      <x:c r="Y950" s="13" t="d">
        <x:v>2026-10-25T12:00:00.000Z</x:v>
      </x:c>
      <x:c r="Z950" s="14" t="str">
        <x:v>https://www.izyx-systems.com/fr/22-alimentation-electrique-coffrets-metal-psx-chargeurs-12v-dc-psx200-1205-psx200-1205.html</x:v>
      </x:c>
      <x:c r="AA950" s="14" t="str">
        <x:v>http://127.0.0.1:8788/produit-izyx-systems-psx200-1205.html</x:v>
      </x:c>
      <x:c r="AB950" s="14" t="str">
        <x:v>http://127.0.0.1:8788/produit-izyx-systems-psx200-1205.html</x:v>
      </x:c>
      <x:c r="AC950" s="7" t="str">
        <x:v>Obtenir la version, la configuration, les modes, les mesures et les informations réglementaires.</x:v>
      </x:c>
      <x:c r="AD950" s="7"/>
      <x:c r="AE950" s="7" t="str"/>
    </x:row>
    <x:row r="951" ht="54" customHeight="1">
      <x:c r="A951" s="7" t="str">
        <x:v>PSX500-1210</x:v>
      </x:c>
      <x:c r="B951" s="7" t="str">
        <x:v>IZYX Systems</x:v>
      </x:c>
      <x:c r="C951" s="7" t="str">
        <x:v>IZYX Systems</x:v>
      </x:c>
      <x:c r="D951" s="7" t="str">
        <x:v>Alimentation chargeur 12 V / 10 A</x:v>
      </x:c>
      <x:c r="E951" s="7" t="str">
        <x:v>Alimentation ou convertisseur</x:v>
      </x:c>
      <x:c r="F951" s="7" t="str">
        <x:v>Composant à évaluer dans l’ensemble</x:v>
      </x:c>
      <x:c r="G951" s="7" t="str">
        <x:v>À vérifier</x:v>
      </x:c>
      <x:c r="H951" s="7" t="str"/>
      <x:c r="I951" s="7" t="str">
        <x:v>La fiche de ce composant ne documente pas les modes de la motorisation complète.</x:v>
      </x:c>
      <x:c r="J951" s="7" t="str"/>
      <x:c r="K951" s="15"/>
      <x:c r="L951" s="15" t="str"/>
      <x:c r="M951" s="15"/>
      <x:c r="N951" s="15"/>
      <x:c r="O951" s="15"/>
      <x:c r="P951" s="7" t="str"/>
      <x:c r="Q951" s="15"/>
      <x:c r="R951" s="7" t="str">
        <x:f>IF(AND(ISNUMBER(K951),ISNUMBER(Q951)),IF(K951&lt;=Q951,"Valeur ≤ seuil","Valeur &gt; seuil"),"")</x:f>
      </x:c>
      <x:c r="S951" s="15"/>
      <x:c r="T951" s="7" t="str">
        <x:f>IF(AND(ISNUMBER(K951),ISNUMBER(S951)),IF(K951&lt;=S951,"Valeur ≤ seuil","Valeur &gt; seuil"),"")</x:f>
      </x:c>
      <x:c r="U951" s="7"/>
      <x:c r="V951" s="7" t="str"/>
      <x:c r="W951" s="14" t="str"/>
      <x:c r="X951" s="7" t="str"/>
      <x:c r="Y951" s="13" t="d">
        <x:v>2026-10-25T12:00:00.000Z</x:v>
      </x:c>
      <x:c r="Z951" s="14" t="str">
        <x:v>https://www.izyx-systems.com/fr/23-alimentation-electrique-coffrets-metal-psx-chargeurs-12v-dc-psx500-1210-psx500-1210.html</x:v>
      </x:c>
      <x:c r="AA951" s="14" t="str">
        <x:v>http://127.0.0.1:8788/produit-izyx-systems-psx500-1210.html</x:v>
      </x:c>
      <x:c r="AB951" s="14" t="str">
        <x:v>http://127.0.0.1:8788/produit-izyx-systems-psx500-1210.html</x:v>
      </x:c>
      <x:c r="AC951" s="7" t="str">
        <x:v>Obtenir la version, la configuration, les modes, les mesures et les informations réglementaires.</x:v>
      </x:c>
      <x:c r="AD951" s="7"/>
      <x:c r="AE951" s="7" t="str"/>
    </x:row>
    <x:row r="952" ht="54" customHeight="1">
      <x:c r="A952" s="7" t="str">
        <x:v>PSX600-1210</x:v>
      </x:c>
      <x:c r="B952" s="7" t="str">
        <x:v>IZYX Systems</x:v>
      </x:c>
      <x:c r="C952" s="7" t="str">
        <x:v>IZYX Systems</x:v>
      </x:c>
      <x:c r="D952" s="7" t="str">
        <x:v>Alimentation chargeur 12 V / 10 A</x:v>
      </x:c>
      <x:c r="E952" s="7" t="str">
        <x:v>Alimentation ou convertisseur</x:v>
      </x:c>
      <x:c r="F952" s="7" t="str">
        <x:v>Composant à évaluer dans l’ensemble</x:v>
      </x:c>
      <x:c r="G952" s="7" t="str">
        <x:v>À vérifier</x:v>
      </x:c>
      <x:c r="H952" s="7" t="str"/>
      <x:c r="I952" s="7" t="str">
        <x:v>La fiche de ce composant ne documente pas les modes de la motorisation complète.</x:v>
      </x:c>
      <x:c r="J952" s="7" t="str"/>
      <x:c r="K952" s="15"/>
      <x:c r="L952" s="15" t="str"/>
      <x:c r="M952" s="15"/>
      <x:c r="N952" s="15"/>
      <x:c r="O952" s="15"/>
      <x:c r="P952" s="7" t="str"/>
      <x:c r="Q952" s="15"/>
      <x:c r="R952" s="7" t="str">
        <x:f>IF(AND(ISNUMBER(K952),ISNUMBER(Q952)),IF(K952&lt;=Q952,"Valeur ≤ seuil","Valeur &gt; seuil"),"")</x:f>
      </x:c>
      <x:c r="S952" s="15"/>
      <x:c r="T952" s="7" t="str">
        <x:f>IF(AND(ISNUMBER(K952),ISNUMBER(S952)),IF(K952&lt;=S952,"Valeur ≤ seuil","Valeur &gt; seuil"),"")</x:f>
      </x:c>
      <x:c r="U952" s="7"/>
      <x:c r="V952" s="7" t="str"/>
      <x:c r="W952" s="14" t="str"/>
      <x:c r="X952" s="7" t="str"/>
      <x:c r="Y952" s="13" t="d">
        <x:v>2026-10-25T12:00:00.000Z</x:v>
      </x:c>
      <x:c r="Z952" s="14" t="str">
        <x:v>https://www.izyx-systems.com/fr/24-alimentation-electrique-coffrets-metal-psx-chargeurs-12v-dc-psx600-1210-psx600-1210.html</x:v>
      </x:c>
      <x:c r="AA952" s="14" t="str">
        <x:v>http://127.0.0.1:8788/produit-izyx-systems-psx600-1210.html</x:v>
      </x:c>
      <x:c r="AB952" s="14" t="str">
        <x:v>http://127.0.0.1:8788/produit-izyx-systems-psx600-1210.html</x:v>
      </x:c>
      <x:c r="AC952" s="7" t="str">
        <x:v>Obtenir la version, la configuration, les modes, les mesures et les informations réglementaires.</x:v>
      </x:c>
      <x:c r="AD952" s="7"/>
      <x:c r="AE952" s="7" t="str"/>
    </x:row>
    <x:row r="953" ht="54" customHeight="1">
      <x:c r="A953" s="7" t="str">
        <x:v>PSX600-1220</x:v>
      </x:c>
      <x:c r="B953" s="7" t="str">
        <x:v>IZYX Systems</x:v>
      </x:c>
      <x:c r="C953" s="7" t="str">
        <x:v>IZYX Systems</x:v>
      </x:c>
      <x:c r="D953" s="7" t="str">
        <x:v>Alimentation chargeur 12 V / 20 A</x:v>
      </x:c>
      <x:c r="E953" s="7" t="str">
        <x:v>Alimentation ou convertisseur</x:v>
      </x:c>
      <x:c r="F953" s="7" t="str">
        <x:v>Composant à évaluer dans l’ensemble</x:v>
      </x:c>
      <x:c r="G953" s="7" t="str">
        <x:v>À vérifier</x:v>
      </x:c>
      <x:c r="H953" s="7" t="str"/>
      <x:c r="I953" s="7" t="str">
        <x:v>La fiche de ce composant ne documente pas les modes de la motorisation complète.</x:v>
      </x:c>
      <x:c r="J953" s="7" t="str"/>
      <x:c r="K953" s="15"/>
      <x:c r="L953" s="15" t="str"/>
      <x:c r="M953" s="15"/>
      <x:c r="N953" s="15"/>
      <x:c r="O953" s="15"/>
      <x:c r="P953" s="7" t="str"/>
      <x:c r="Q953" s="15"/>
      <x:c r="R953" s="7" t="str">
        <x:f>IF(AND(ISNUMBER(K953),ISNUMBER(Q953)),IF(K953&lt;=Q953,"Valeur ≤ seuil","Valeur &gt; seuil"),"")</x:f>
      </x:c>
      <x:c r="S953" s="15"/>
      <x:c r="T953" s="7" t="str">
        <x:f>IF(AND(ISNUMBER(K953),ISNUMBER(S953)),IF(K953&lt;=S953,"Valeur ≤ seuil","Valeur &gt; seuil"),"")</x:f>
      </x:c>
      <x:c r="U953" s="7"/>
      <x:c r="V953" s="7" t="str"/>
      <x:c r="W953" s="14" t="str"/>
      <x:c r="X953" s="7" t="str"/>
      <x:c r="Y953" s="13" t="d">
        <x:v>2026-10-25T12:00:00.000Z</x:v>
      </x:c>
      <x:c r="Z953" s="14" t="str">
        <x:v>https://www.izyx-systems.com/fr/25-alimentation-electrique-coffrets-metal-psx-chargeurs-12v-dc-psx600-1220-psx600-1220.html</x:v>
      </x:c>
      <x:c r="AA953" s="14" t="str">
        <x:v>http://127.0.0.1:8788/produit-izyx-systems-psx600-1220.html</x:v>
      </x:c>
      <x:c r="AB953" s="14" t="str">
        <x:v>http://127.0.0.1:8788/produit-izyx-systems-psx600-1220.html</x:v>
      </x:c>
      <x:c r="AC953" s="7" t="str">
        <x:v>Obtenir la version, la configuration, les modes, les mesures et les informations réglementaires.</x:v>
      </x:c>
      <x:c r="AD953" s="7"/>
      <x:c r="AE953" s="7" t="str"/>
    </x:row>
    <x:row r="954" ht="54" customHeight="1">
      <x:c r="A954" s="7" t="str">
        <x:v>RSXU-TS</x:v>
      </x:c>
      <x:c r="B954" s="7" t="str">
        <x:v>IZYX Systems</x:v>
      </x:c>
      <x:c r="C954" s="7" t="str">
        <x:v>IZYX Systems</x:v>
      </x:c>
      <x:c r="D954" s="7" t="str">
        <x:v>Contact d’autoprotection pour coffret RSX</x:v>
      </x:c>
      <x:c r="E954" s="7" t="str">
        <x:v>Composant électronique ou sensible</x:v>
      </x:c>
      <x:c r="F954" s="7" t="str">
        <x:v>Composant à évaluer dans l’ensemble</x:v>
      </x:c>
      <x:c r="G954" s="7" t="str">
        <x:v>À vérifier</x:v>
      </x:c>
      <x:c r="H954" s="7" t="str"/>
      <x:c r="I954" s="7" t="str">
        <x:v>La fiche de ce composant ne documente pas les modes de la motorisation complète.</x:v>
      </x:c>
      <x:c r="J954" s="7" t="str"/>
      <x:c r="K954" s="15"/>
      <x:c r="L954" s="15" t="str"/>
      <x:c r="M954" s="15"/>
      <x:c r="N954" s="15"/>
      <x:c r="O954" s="15"/>
      <x:c r="P954" s="7" t="str"/>
      <x:c r="Q954" s="15"/>
      <x:c r="R954" s="7" t="str">
        <x:f>IF(AND(ISNUMBER(K954),ISNUMBER(Q954)),IF(K954&lt;=Q954,"Valeur ≤ seuil","Valeur &gt; seuil"),"")</x:f>
      </x:c>
      <x:c r="S954" s="15"/>
      <x:c r="T954" s="7" t="str">
        <x:f>IF(AND(ISNUMBER(K954),ISNUMBER(S954)),IF(K954&lt;=S954,"Valeur ≤ seuil","Valeur &gt; seuil"),"")</x:f>
      </x:c>
      <x:c r="U954" s="7"/>
      <x:c r="V954" s="7" t="str"/>
      <x:c r="W954" s="14" t="str"/>
      <x:c r="X954" s="7" t="str"/>
      <x:c r="Y954" s="13" t="d">
        <x:v>2026-10-25T12:00:00.000Z</x:v>
      </x:c>
      <x:c r="Z954" s="14" t="str">
        <x:v>https://www.izyx-systems.com/fr/172-alimentation-electrique-accessoires-rsxu-ts-rsxu-ts.html</x:v>
      </x:c>
      <x:c r="AA954" s="14" t="str">
        <x:v>http://127.0.0.1:8788/produit-izyx-systems-rsxu-ts.html</x:v>
      </x:c>
      <x:c r="AB954" s="14" t="str">
        <x:v>http://127.0.0.1:8788/produit-izyx-systems-rsxu-ts.html</x:v>
      </x:c>
      <x:c r="AC954" s="7" t="str">
        <x:v>Obtenir la version, la configuration, les modes, les mesures et les informations réglementaires.</x:v>
      </x:c>
      <x:c r="AD954" s="7"/>
      <x:c r="AE954" s="7" t="str"/>
    </x:row>
    <x:row r="955" ht="54" customHeight="1">
      <x:c r="A955" s="7" t="str">
        <x:v>RSXU-KL</x:v>
      </x:c>
      <x:c r="B955" s="7" t="str">
        <x:v>IZYX Systems</x:v>
      </x:c>
      <x:c r="C955" s="7" t="str">
        <x:v>IZYX Systems</x:v>
      </x:c>
      <x:c r="D955" s="7" t="str">
        <x:v>Serrure pour petit coffret RSX</x:v>
      </x:c>
      <x:c r="E955" s="7" t="str">
        <x:v>Nature à préciser</x:v>
      </x:c>
      <x:c r="F955" s="7" t="str">
        <x:v>Périmètre à confirmer</x:v>
      </x:c>
      <x:c r="G955" s="7" t="str">
        <x:v>À vérifier</x:v>
      </x:c>
      <x:c r="H955" s="7" t="str"/>
      <x:c r="I955" s="7" t="str">
        <x:v>Mode, configuration et preuves énergétiques complètes non établis pour cette référence.</x:v>
      </x:c>
      <x:c r="J955" s="7" t="str"/>
      <x:c r="K955" s="15"/>
      <x:c r="L955" s="15" t="str"/>
      <x:c r="M955" s="15"/>
      <x:c r="N955" s="15"/>
      <x:c r="O955" s="15"/>
      <x:c r="P955" s="7" t="str"/>
      <x:c r="Q955" s="15"/>
      <x:c r="R955" s="7" t="str">
        <x:f>IF(AND(ISNUMBER(K955),ISNUMBER(Q955)),IF(K955&lt;=Q955,"Valeur ≤ seuil","Valeur &gt; seuil"),"")</x:f>
      </x:c>
      <x:c r="S955" s="15"/>
      <x:c r="T955" s="7" t="str">
        <x:f>IF(AND(ISNUMBER(K955),ISNUMBER(S955)),IF(K955&lt;=S955,"Valeur ≤ seuil","Valeur &gt; seuil"),"")</x:f>
      </x:c>
      <x:c r="U955" s="7"/>
      <x:c r="V955" s="7" t="str"/>
      <x:c r="W955" s="14" t="str"/>
      <x:c r="X955" s="7" t="str"/>
      <x:c r="Y955" s="13" t="d">
        <x:v>2026-10-25T12:00:00.000Z</x:v>
      </x:c>
      <x:c r="Z955" s="14" t="str">
        <x:v>https://www.izyx-systems.com/fr/174-alimentation-electrique-accessoires-rsxu-kl-rsxu-kl.html</x:v>
      </x:c>
      <x:c r="AA955" s="14" t="str">
        <x:v>http://127.0.0.1:8788/produit-izyx-systems-rsxu-kl.html</x:v>
      </x:c>
      <x:c r="AB955" s="14" t="str">
        <x:v>http://127.0.0.1:8788/produit-izyx-systems-rsxu-kl.html</x:v>
      </x:c>
      <x:c r="AC955" s="7" t="str">
        <x:v>Obtenir la version, la configuration, les modes, les mesures et les informations réglementaires.</x:v>
      </x:c>
      <x:c r="AD955" s="7"/>
      <x:c r="AE955" s="7" t="str"/>
    </x:row>
    <x:row r="956" ht="54" customHeight="1">
      <x:c r="A956" s="7" t="str">
        <x:v>ExpertSystem</x:v>
      </x:c>
      <x:c r="B956" s="7" t="str">
        <x:v>Bircher</x:v>
      </x:c>
      <x:c r="C956" s="7" t="str">
        <x:v>Bircher</x:v>
      </x:c>
      <x:c r="D956" s="7" t="str">
        <x:v>Système de sécurité pour portes industrielles</x:v>
      </x:c>
      <x:c r="E956" s="7" t="str">
        <x:v>Nature à préciser</x:v>
      </x:c>
      <x:c r="F956" s="7" t="str">
        <x:v>Périmètre à confirmer</x:v>
      </x:c>
      <x:c r="G956" s="7" t="str">
        <x:v>À vérifier</x:v>
      </x:c>
      <x:c r="H956" s="7" t="str"/>
      <x:c r="I956" s="7" t="str">
        <x:v>Mode, configuration et preuves énergétiques complètes non établis pour cette référence.</x:v>
      </x:c>
      <x:c r="J956" s="7" t="str"/>
      <x:c r="K956" s="15"/>
      <x:c r="L956" s="15" t="str"/>
      <x:c r="M956" s="15"/>
      <x:c r="N956" s="15"/>
      <x:c r="O956" s="15"/>
      <x:c r="P956" s="7" t="str"/>
      <x:c r="Q956" s="15"/>
      <x:c r="R956" s="7" t="str">
        <x:f>IF(AND(ISNUMBER(K956),ISNUMBER(Q956)),IF(K956&lt;=Q956,"Valeur ≤ seuil","Valeur &gt; seuil"),"")</x:f>
      </x:c>
      <x:c r="S956" s="15"/>
      <x:c r="T956" s="7" t="str">
        <x:f>IF(AND(ISNUMBER(K956),ISNUMBER(S956)),IF(K956&lt;=S956,"Valeur ≤ seuil","Valeur &gt; seuil"),"")</x:f>
      </x:c>
      <x:c r="U956" s="7"/>
      <x:c r="V956" s="7" t="str"/>
      <x:c r="W956" s="14" t="str"/>
      <x:c r="X956" s="7" t="str"/>
      <x:c r="Y956" s="13" t="d">
        <x:v>2026-10-25T12:00:00.000Z</x:v>
      </x:c>
      <x:c r="Z956" s="14" t="str">
        <x:v>https://www.bircher.com/en/products/expertsystem/</x:v>
      </x:c>
      <x:c r="AA956" s="14" t="str">
        <x:v>http://127.0.0.1:8788/produit-bircher-expertsystem.html</x:v>
      </x:c>
      <x:c r="AB956" s="14" t="str">
        <x:v>http://127.0.0.1:8788/produit-bircher-expertsystem.html</x:v>
      </x:c>
      <x:c r="AC956" s="7" t="str">
        <x:v>Obtenir la version, la configuration, les modes, les mesures et les informations réglementaires.</x:v>
      </x:c>
      <x:c r="AD956" s="7"/>
      <x:c r="AE956" s="7" t="str"/>
    </x:row>
    <x:row r="957" ht="54" customHeight="1">
      <x:c r="A957" s="7" t="str">
        <x:v>ExpertSystem XL</x:v>
      </x:c>
      <x:c r="B957" s="7" t="str">
        <x:v>Bircher</x:v>
      </x:c>
      <x:c r="C957" s="7" t="str">
        <x:v>Bircher</x:v>
      </x:c>
      <x:c r="D957" s="7" t="str">
        <x:v>Bord sensible modulaire pour portes</x:v>
      </x:c>
      <x:c r="E957" s="7" t="str">
        <x:v>Composant électronique ou sensible</x:v>
      </x:c>
      <x:c r="F957" s="7" t="str">
        <x:v>Composant à évaluer dans l’ensemble</x:v>
      </x:c>
      <x:c r="G957" s="7" t="str">
        <x:v>À vérifier</x:v>
      </x:c>
      <x:c r="H957" s="7" t="str"/>
      <x:c r="I957" s="7" t="str">
        <x:v>La fiche de ce composant ne documente pas les modes de la motorisation complète.</x:v>
      </x:c>
      <x:c r="J957" s="7" t="str"/>
      <x:c r="K957" s="15"/>
      <x:c r="L957" s="15" t="str"/>
      <x:c r="M957" s="15"/>
      <x:c r="N957" s="15"/>
      <x:c r="O957" s="15"/>
      <x:c r="P957" s="7" t="str"/>
      <x:c r="Q957" s="15"/>
      <x:c r="R957" s="7" t="str">
        <x:f>IF(AND(ISNUMBER(K957),ISNUMBER(Q957)),IF(K957&lt;=Q957,"Valeur ≤ seuil","Valeur &gt; seuil"),"")</x:f>
      </x:c>
      <x:c r="S957" s="15"/>
      <x:c r="T957" s="7" t="str">
        <x:f>IF(AND(ISNUMBER(K957),ISNUMBER(S957)),IF(K957&lt;=S957,"Valeur ≤ seuil","Valeur &gt; seuil"),"")</x:f>
      </x:c>
      <x:c r="U957" s="7"/>
      <x:c r="V957" s="7" t="str"/>
      <x:c r="W957" s="14" t="str"/>
      <x:c r="X957" s="7" t="str"/>
      <x:c r="Y957" s="13" t="d">
        <x:v>2026-10-25T12:00:00.000Z</x:v>
      </x:c>
      <x:c r="Z957" s="14" t="str">
        <x:v>https://www.bircher.com/en/products/expertsystem-xl/</x:v>
      </x:c>
      <x:c r="AA957" s="14" t="str">
        <x:v>http://127.0.0.1:8788/produit-bircher-expertsystem-xl.html</x:v>
      </x:c>
      <x:c r="AB957" s="14" t="str">
        <x:v>http://127.0.0.1:8788/produit-bircher-expertsystem-xl.html</x:v>
      </x:c>
      <x:c r="AC957" s="7" t="str">
        <x:v>Obtenir la version, la configuration, les modes, les mesures et les informations réglementaires.</x:v>
      </x:c>
      <x:c r="AD957" s="7"/>
      <x:c r="AE957" s="7" t="str"/>
    </x:row>
    <x:row r="958" ht="54" customHeight="1">
      <x:c r="A958" s="7" t="str">
        <x:v>ExpertSystem XRF</x:v>
      </x:c>
      <x:c r="B958" s="7" t="str">
        <x:v>Bircher</x:v>
      </x:c>
      <x:c r="C958" s="7" t="str">
        <x:v>Bircher</x:v>
      </x:c>
      <x:c r="D958" s="7" t="str">
        <x:v>Transmission radio des bords sensibles</x:v>
      </x:c>
      <x:c r="E958" s="7" t="str">
        <x:v>Nature à préciser</x:v>
      </x:c>
      <x:c r="F958" s="7" t="str">
        <x:v>Périmètre à confirmer</x:v>
      </x:c>
      <x:c r="G958" s="7" t="str">
        <x:v>À vérifier</x:v>
      </x:c>
      <x:c r="H958" s="7" t="str"/>
      <x:c r="I958" s="7" t="str">
        <x:v>Mode, configuration et preuves énergétiques complètes non établis pour cette référence.</x:v>
      </x:c>
      <x:c r="J958" s="7" t="str"/>
      <x:c r="K958" s="15"/>
      <x:c r="L958" s="15" t="str"/>
      <x:c r="M958" s="15"/>
      <x:c r="N958" s="15"/>
      <x:c r="O958" s="15"/>
      <x:c r="P958" s="7" t="str"/>
      <x:c r="Q958" s="15"/>
      <x:c r="R958" s="7" t="str">
        <x:f>IF(AND(ISNUMBER(K958),ISNUMBER(Q958)),IF(K958&lt;=Q958,"Valeur ≤ seuil","Valeur &gt; seuil"),"")</x:f>
      </x:c>
      <x:c r="S958" s="15"/>
      <x:c r="T958" s="7" t="str">
        <x:f>IF(AND(ISNUMBER(K958),ISNUMBER(S958)),IF(K958&lt;=S958,"Valeur ≤ seuil","Valeur &gt; seuil"),"")</x:f>
      </x:c>
      <x:c r="U958" s="7"/>
      <x:c r="V958" s="7" t="str"/>
      <x:c r="W958" s="14" t="str"/>
      <x:c r="X958" s="7" t="str"/>
      <x:c r="Y958" s="13" t="d">
        <x:v>2026-10-25T12:00:00.000Z</x:v>
      </x:c>
      <x:c r="Z958" s="14" t="str">
        <x:v>https://www.bircher.com/en/products/expertsystem-xrf/</x:v>
      </x:c>
      <x:c r="AA958" s="14" t="str">
        <x:v>http://127.0.0.1:8788/produit-bircher-expertsystem-xrf.html</x:v>
      </x:c>
      <x:c r="AB958" s="14" t="str">
        <x:v>http://127.0.0.1:8788/produit-bircher-expertsystem-xrf.html</x:v>
      </x:c>
      <x:c r="AC958" s="7" t="str">
        <x:v>Obtenir la version, la configuration, les modes, les mesures et les informations réglementaires.</x:v>
      </x:c>
      <x:c r="AD958" s="7"/>
      <x:c r="AE958" s="7" t="str"/>
    </x:row>
    <x:row r="959" ht="54" customHeight="1">
      <x:c r="A959" s="7" t="str">
        <x:v>ArtMotion 2</x:v>
      </x:c>
      <x:c r="B959" s="7" t="str">
        <x:v>Bircher</x:v>
      </x:c>
      <x:c r="C959" s="7" t="str">
        <x:v>Bircher</x:v>
      </x:c>
      <x:c r="D959" s="7" t="str">
        <x:v>Radar d’ouverture pour portes coulissantes</x:v>
      </x:c>
      <x:c r="E959" s="7" t="str">
        <x:v>Nature à préciser</x:v>
      </x:c>
      <x:c r="F959" s="7" t="str">
        <x:v>Périmètre à confirmer</x:v>
      </x:c>
      <x:c r="G959" s="7" t="str">
        <x:v>À vérifier</x:v>
      </x:c>
      <x:c r="H959" s="7" t="str"/>
      <x:c r="I959" s="7" t="str">
        <x:v>Mode, configuration et preuves énergétiques complètes non établis pour cette référence.</x:v>
      </x:c>
      <x:c r="J959" s="7" t="str"/>
      <x:c r="K959" s="15"/>
      <x:c r="L959" s="15" t="str"/>
      <x:c r="M959" s="15"/>
      <x:c r="N959" s="15"/>
      <x:c r="O959" s="15"/>
      <x:c r="P959" s="7" t="str"/>
      <x:c r="Q959" s="15"/>
      <x:c r="R959" s="7" t="str">
        <x:f>IF(AND(ISNUMBER(K959),ISNUMBER(Q959)),IF(K959&lt;=Q959,"Valeur ≤ seuil","Valeur &gt; seuil"),"")</x:f>
      </x:c>
      <x:c r="S959" s="15"/>
      <x:c r="T959" s="7" t="str">
        <x:f>IF(AND(ISNUMBER(K959),ISNUMBER(S959)),IF(K959&lt;=S959,"Valeur ≤ seuil","Valeur &gt; seuil"),"")</x:f>
      </x:c>
      <x:c r="U959" s="7"/>
      <x:c r="V959" s="7" t="str"/>
      <x:c r="W959" s="14" t="str"/>
      <x:c r="X959" s="7" t="str"/>
      <x:c r="Y959" s="13" t="d">
        <x:v>2026-10-25T12:00:00.000Z</x:v>
      </x:c>
      <x:c r="Z959" s="14" t="str">
        <x:v>https://www.bircher.com/en/products/artmotion-2/</x:v>
      </x:c>
      <x:c r="AA959" s="14" t="str">
        <x:v>http://127.0.0.1:8788/produit-bircher-artmotion-2.html</x:v>
      </x:c>
      <x:c r="AB959" s="14" t="str">
        <x:v>http://127.0.0.1:8788/produit-bircher-artmotion-2.html</x:v>
      </x:c>
      <x:c r="AC959" s="7" t="str">
        <x:v>Obtenir la version, la configuration, les modes, les mesures et les informations réglementaires.</x:v>
      </x:c>
      <x:c r="AD959" s="7"/>
      <x:c r="AE959" s="7" t="str"/>
    </x:row>
    <x:row r="960" ht="54" customHeight="1">
      <x:c r="A960" s="7" t="str">
        <x:v>ClickLine</x:v>
      </x:c>
      <x:c r="B960" s="7" t="str">
        <x:v>Bircher</x:v>
      </x:c>
      <x:c r="C960" s="7" t="str">
        <x:v>Bircher</x:v>
      </x:c>
      <x:c r="D960" s="7" t="str">
        <x:v>Bord sensible à embase clipsable</x:v>
      </x:c>
      <x:c r="E960" s="7" t="str">
        <x:v>Composant électronique ou sensible</x:v>
      </x:c>
      <x:c r="F960" s="7" t="str">
        <x:v>Composant à évaluer dans l’ensemble</x:v>
      </x:c>
      <x:c r="G960" s="7" t="str">
        <x:v>À vérifier</x:v>
      </x:c>
      <x:c r="H960" s="7" t="str"/>
      <x:c r="I960" s="7" t="str">
        <x:v>La fiche de ce composant ne documente pas les modes de la motorisation complète.</x:v>
      </x:c>
      <x:c r="J960" s="7" t="str"/>
      <x:c r="K960" s="15"/>
      <x:c r="L960" s="15" t="str"/>
      <x:c r="M960" s="15"/>
      <x:c r="N960" s="15"/>
      <x:c r="O960" s="15"/>
      <x:c r="P960" s="7" t="str"/>
      <x:c r="Q960" s="15"/>
      <x:c r="R960" s="7" t="str">
        <x:f>IF(AND(ISNUMBER(K960),ISNUMBER(Q960)),IF(K960&lt;=Q960,"Valeur ≤ seuil","Valeur &gt; seuil"),"")</x:f>
      </x:c>
      <x:c r="S960" s="15"/>
      <x:c r="T960" s="7" t="str">
        <x:f>IF(AND(ISNUMBER(K960),ISNUMBER(S960)),IF(K960&lt;=S960,"Valeur ≤ seuil","Valeur &gt; seuil"),"")</x:f>
      </x:c>
      <x:c r="U960" s="7"/>
      <x:c r="V960" s="7" t="str"/>
      <x:c r="W960" s="14" t="str"/>
      <x:c r="X960" s="7" t="str"/>
      <x:c r="Y960" s="13" t="d">
        <x:v>2026-10-25T12:00:00.000Z</x:v>
      </x:c>
      <x:c r="Z960" s="14" t="str">
        <x:v>https://www.bircher.com/en/products/clickline-standardline-s-line/</x:v>
      </x:c>
      <x:c r="AA960" s="14" t="str">
        <x:v>http://127.0.0.1:8788/produit-bircher-clickline.html</x:v>
      </x:c>
      <x:c r="AB960" s="14" t="str">
        <x:v>http://127.0.0.1:8788/produit-bircher-clickline.html</x:v>
      </x:c>
      <x:c r="AC960" s="7" t="str">
        <x:v>Obtenir la version, la configuration, les modes, les mesures et les informations réglementaires.</x:v>
      </x:c>
      <x:c r="AD960" s="7"/>
      <x:c r="AE960" s="7" t="str"/>
    </x:row>
    <x:row r="961" ht="54" customHeight="1">
      <x:c r="A961" s="7" t="str">
        <x:v>CoverLine</x:v>
      </x:c>
      <x:c r="B961" s="7" t="str">
        <x:v>Bircher</x:v>
      </x:c>
      <x:c r="C961" s="7" t="str">
        <x:v>Bircher</x:v>
      </x:c>
      <x:c r="D961" s="7" t="str">
        <x:v>Bord sensible à fixation latérale</x:v>
      </x:c>
      <x:c r="E961" s="7" t="str">
        <x:v>Composant électronique ou sensible</x:v>
      </x:c>
      <x:c r="F961" s="7" t="str">
        <x:v>Composant à évaluer dans l’ensemble</x:v>
      </x:c>
      <x:c r="G961" s="7" t="str">
        <x:v>À vérifier</x:v>
      </x:c>
      <x:c r="H961" s="7" t="str"/>
      <x:c r="I961" s="7" t="str">
        <x:v>La fiche de ce composant ne documente pas les modes de la motorisation complète.</x:v>
      </x:c>
      <x:c r="J961" s="7" t="str"/>
      <x:c r="K961" s="15"/>
      <x:c r="L961" s="15" t="str"/>
      <x:c r="M961" s="15"/>
      <x:c r="N961" s="15"/>
      <x:c r="O961" s="15"/>
      <x:c r="P961" s="7" t="str"/>
      <x:c r="Q961" s="15"/>
      <x:c r="R961" s="7" t="str">
        <x:f>IF(AND(ISNUMBER(K961),ISNUMBER(Q961)),IF(K961&lt;=Q961,"Valeur ≤ seuil","Valeur &gt; seuil"),"")</x:f>
      </x:c>
      <x:c r="S961" s="15"/>
      <x:c r="T961" s="7" t="str">
        <x:f>IF(AND(ISNUMBER(K961),ISNUMBER(S961)),IF(K961&lt;=S961,"Valeur ≤ seuil","Valeur &gt; seuil"),"")</x:f>
      </x:c>
      <x:c r="U961" s="7"/>
      <x:c r="V961" s="7" t="str"/>
      <x:c r="W961" s="14" t="str"/>
      <x:c r="X961" s="7" t="str"/>
      <x:c r="Y961" s="13" t="d">
        <x:v>2026-10-25T12:00:00.000Z</x:v>
      </x:c>
      <x:c r="Z961" s="14" t="str">
        <x:v>https://www.bircher.com/en/products/clickline-standardline-s-line/</x:v>
      </x:c>
      <x:c r="AA961" s="14" t="str">
        <x:v>http://127.0.0.1:8788/produit-bircher-coverline.html</x:v>
      </x:c>
      <x:c r="AB961" s="14" t="str">
        <x:v>http://127.0.0.1:8788/produit-bircher-coverline.html</x:v>
      </x:c>
      <x:c r="AC961" s="7" t="str">
        <x:v>Obtenir la version, la configuration, les modes, les mesures et les informations réglementaires.</x:v>
      </x:c>
      <x:c r="AD961" s="7"/>
      <x:c r="AE961" s="7" t="str"/>
    </x:row>
    <x:row r="962" ht="54" customHeight="1">
      <x:c r="A962" s="7" t="str">
        <x:v>StandardLine</x:v>
      </x:c>
      <x:c r="B962" s="7" t="str">
        <x:v>Bircher</x:v>
      </x:c>
      <x:c r="C962" s="7" t="str">
        <x:v>Bircher</x:v>
      </x:c>
      <x:c r="D962" s="7" t="str">
        <x:v>Bord sensible à embase standard</x:v>
      </x:c>
      <x:c r="E962" s="7" t="str">
        <x:v>Composant électronique ou sensible</x:v>
      </x:c>
      <x:c r="F962" s="7" t="str">
        <x:v>Composant à évaluer dans l’ensemble</x:v>
      </x:c>
      <x:c r="G962" s="7" t="str">
        <x:v>À vérifier</x:v>
      </x:c>
      <x:c r="H962" s="7" t="str"/>
      <x:c r="I962" s="7" t="str">
        <x:v>La fiche de ce composant ne documente pas les modes de la motorisation complète.</x:v>
      </x:c>
      <x:c r="J962" s="7" t="str"/>
      <x:c r="K962" s="15"/>
      <x:c r="L962" s="15" t="str"/>
      <x:c r="M962" s="15"/>
      <x:c r="N962" s="15"/>
      <x:c r="O962" s="15"/>
      <x:c r="P962" s="7" t="str"/>
      <x:c r="Q962" s="15"/>
      <x:c r="R962" s="7" t="str">
        <x:f>IF(AND(ISNUMBER(K962),ISNUMBER(Q962)),IF(K962&lt;=Q962,"Valeur ≤ seuil","Valeur &gt; seuil"),"")</x:f>
      </x:c>
      <x:c r="S962" s="15"/>
      <x:c r="T962" s="7" t="str">
        <x:f>IF(AND(ISNUMBER(K962),ISNUMBER(S962)),IF(K962&lt;=S962,"Valeur ≤ seuil","Valeur &gt; seuil"),"")</x:f>
      </x:c>
      <x:c r="U962" s="7"/>
      <x:c r="V962" s="7" t="str"/>
      <x:c r="W962" s="14" t="str"/>
      <x:c r="X962" s="7" t="str"/>
      <x:c r="Y962" s="13" t="d">
        <x:v>2026-10-25T12:00:00.000Z</x:v>
      </x:c>
      <x:c r="Z962" s="14" t="str">
        <x:v>https://www.bircher.com/en/products/clickline-standardline-s-line/</x:v>
      </x:c>
      <x:c r="AA962" s="14" t="str">
        <x:v>http://127.0.0.1:8788/produit-bircher-standardline.html</x:v>
      </x:c>
      <x:c r="AB962" s="14" t="str">
        <x:v>http://127.0.0.1:8788/produit-bircher-standardline.html</x:v>
      </x:c>
      <x:c r="AC962" s="7" t="str">
        <x:v>Obtenir la version, la configuration, les modes, les mesures et les informations réglementaires.</x:v>
      </x:c>
      <x:c r="AD962" s="7"/>
      <x:c r="AE962" s="7" t="str"/>
    </x:row>
    <x:row r="963" ht="54" customHeight="1">
      <x:c r="A963" s="7" t="str">
        <x:v>S-Line</x:v>
      </x:c>
      <x:c r="B963" s="7" t="str">
        <x:v>Bircher</x:v>
      </x:c>
      <x:c r="C963" s="7" t="str">
        <x:v>Bircher</x:v>
      </x:c>
      <x:c r="D963" s="7" t="str">
        <x:v>Système de bord sensible miniature</x:v>
      </x:c>
      <x:c r="E963" s="7" t="str">
        <x:v>Composant électronique ou sensible</x:v>
      </x:c>
      <x:c r="F963" s="7" t="str">
        <x:v>Composant à évaluer dans l’ensemble</x:v>
      </x:c>
      <x:c r="G963" s="7" t="str">
        <x:v>À vérifier</x:v>
      </x:c>
      <x:c r="H963" s="7" t="str"/>
      <x:c r="I963" s="7" t="str">
        <x:v>La fiche de ce composant ne documente pas les modes de la motorisation complète.</x:v>
      </x:c>
      <x:c r="J963" s="7" t="str"/>
      <x:c r="K963" s="15"/>
      <x:c r="L963" s="15" t="str"/>
      <x:c r="M963" s="15"/>
      <x:c r="N963" s="15"/>
      <x:c r="O963" s="15"/>
      <x:c r="P963" s="7" t="str"/>
      <x:c r="Q963" s="15"/>
      <x:c r="R963" s="7" t="str">
        <x:f>IF(AND(ISNUMBER(K963),ISNUMBER(Q963)),IF(K963&lt;=Q963,"Valeur ≤ seuil","Valeur &gt; seuil"),"")</x:f>
      </x:c>
      <x:c r="S963" s="15"/>
      <x:c r="T963" s="7" t="str">
        <x:f>IF(AND(ISNUMBER(K963),ISNUMBER(S963)),IF(K963&lt;=S963,"Valeur ≤ seuil","Valeur &gt; seuil"),"")</x:f>
      </x:c>
      <x:c r="U963" s="7"/>
      <x:c r="V963" s="7" t="str"/>
      <x:c r="W963" s="14" t="str"/>
      <x:c r="X963" s="7" t="str"/>
      <x:c r="Y963" s="13" t="d">
        <x:v>2026-10-25T12:00:00.000Z</x:v>
      </x:c>
      <x:c r="Z963" s="14" t="str">
        <x:v>https://www.bircher.com/en/products/clickline-standardline-s-line/</x:v>
      </x:c>
      <x:c r="AA963" s="14" t="str">
        <x:v>http://127.0.0.1:8788/produit-bircher-s-line.html</x:v>
      </x:c>
      <x:c r="AB963" s="14" t="str">
        <x:v>http://127.0.0.1:8788/produit-bircher-s-line.html</x:v>
      </x:c>
      <x:c r="AC963" s="7" t="str">
        <x:v>Obtenir la version, la configuration, les modes, les mesures et les informations réglementaires.</x:v>
      </x:c>
      <x:c r="AD963" s="7"/>
      <x:c r="AE963" s="7" t="str"/>
    </x:row>
    <x:row r="964" ht="54" customHeight="1">
      <x:c r="A964" s="7" t="str">
        <x:v>ELIX</x:v>
      </x:c>
      <x:c r="B964" s="7" t="str">
        <x:v>BEA Sensors</x:v>
      </x:c>
      <x:c r="C964" s="7" t="str">
        <x:v>BEA Sensors</x:v>
      </x:c>
      <x:c r="D964" s="7" t="str">
        <x:v>Détecteur intelligent d’ouverture FMCW</x:v>
      </x:c>
      <x:c r="E964" s="7" t="str">
        <x:v>Composant électronique ou sensible</x:v>
      </x:c>
      <x:c r="F964" s="7" t="str">
        <x:v>Composant à évaluer dans l’ensemble</x:v>
      </x:c>
      <x:c r="G964" s="7" t="str">
        <x:v>À vérifier</x:v>
      </x:c>
      <x:c r="H964" s="7" t="str"/>
      <x:c r="I964" s="7" t="str">
        <x:v>La fiche de ce composant ne documente pas les modes de la motorisation complète.</x:v>
      </x:c>
      <x:c r="J964" s="7" t="str"/>
      <x:c r="K964" s="15"/>
      <x:c r="L964" s="15" t="str"/>
      <x:c r="M964" s="15"/>
      <x:c r="N964" s="15"/>
      <x:c r="O964" s="15"/>
      <x:c r="P964" s="7" t="str"/>
      <x:c r="Q964" s="15"/>
      <x:c r="R964" s="7" t="str">
        <x:f>IF(AND(ISNUMBER(K964),ISNUMBER(Q964)),IF(K964&lt;=Q964,"Valeur ≤ seuil","Valeur &gt; seuil"),"")</x:f>
      </x:c>
      <x:c r="S964" s="15"/>
      <x:c r="T964" s="7" t="str">
        <x:f>IF(AND(ISNUMBER(K964),ISNUMBER(S964)),IF(K964&lt;=S964,"Valeur ≤ seuil","Valeur &gt; seuil"),"")</x:f>
      </x:c>
      <x:c r="U964" s="7"/>
      <x:c r="V964" s="7" t="str"/>
      <x:c r="W964" s="14" t="str"/>
      <x:c r="X964" s="7" t="str"/>
      <x:c r="Y964" s="13" t="d">
        <x:v>2026-10-25T12:00:00.000Z</x:v>
      </x:c>
      <x:c r="Z964" s="14" t="str">
        <x:v>https://eu.beasensors.com/fr/produit/elix/</x:v>
      </x:c>
      <x:c r="AA964" s="14" t="str">
        <x:v>http://127.0.0.1:8788/produit-bea-sensors-elix.html</x:v>
      </x:c>
      <x:c r="AB964" s="14" t="str">
        <x:v>http://127.0.0.1:8788/produit-bea-sensors-elix.html</x:v>
      </x:c>
      <x:c r="AC964" s="7" t="str">
        <x:v>Obtenir la version, la configuration, les modes, les mesures et les informations réglementaires.</x:v>
      </x:c>
      <x:c r="AD964" s="7"/>
      <x:c r="AE964" s="7" t="str"/>
    </x:row>
    <x:row r="965" ht="54" customHeight="1">
      <x:c r="A965" s="7" t="str">
        <x:v>V-SWITCH</x:v>
      </x:c>
      <x:c r="B965" s="7" t="str">
        <x:v>BEA Sensors</x:v>
      </x:c>
      <x:c r="C965" s="7" t="str">
        <x:v>BEA Sensors</x:v>
      </x:c>
      <x:c r="D965" s="7" t="str">
        <x:v>Commande laser sans contact</x:v>
      </x:c>
      <x:c r="E965" s="7" t="str">
        <x:v>Composant électronique ou sensible</x:v>
      </x:c>
      <x:c r="F965" s="7" t="str">
        <x:v>Composant à évaluer dans l’ensemble</x:v>
      </x:c>
      <x:c r="G965" s="7" t="str">
        <x:v>À vérifier</x:v>
      </x:c>
      <x:c r="H965" s="7" t="str"/>
      <x:c r="I965" s="7" t="str">
        <x:v>La fiche de ce composant ne documente pas les modes de la motorisation complète.</x:v>
      </x:c>
      <x:c r="J965" s="7" t="str"/>
      <x:c r="K965" s="15"/>
      <x:c r="L965" s="15" t="str"/>
      <x:c r="M965" s="15"/>
      <x:c r="N965" s="15"/>
      <x:c r="O965" s="15"/>
      <x:c r="P965" s="7" t="str"/>
      <x:c r="Q965" s="15"/>
      <x:c r="R965" s="7" t="str">
        <x:f>IF(AND(ISNUMBER(K965),ISNUMBER(Q965)),IF(K965&lt;=Q965,"Valeur ≤ seuil","Valeur &gt; seuil"),"")</x:f>
      </x:c>
      <x:c r="S965" s="15"/>
      <x:c r="T965" s="7" t="str">
        <x:f>IF(AND(ISNUMBER(K965),ISNUMBER(S965)),IF(K965&lt;=S965,"Valeur ≤ seuil","Valeur &gt; seuil"),"")</x:f>
      </x:c>
      <x:c r="U965" s="7"/>
      <x:c r="V965" s="7" t="str"/>
      <x:c r="W965" s="14" t="str"/>
      <x:c r="X965" s="7" t="str"/>
      <x:c r="Y965" s="13" t="d">
        <x:v>2026-10-25T12:00:00.000Z</x:v>
      </x:c>
      <x:c r="Z965" s="14" t="str">
        <x:v>https://eu.beasensors.com/fr/produit/v-switch/</x:v>
      </x:c>
      <x:c r="AA965" s="14" t="str">
        <x:v>http://127.0.0.1:8788/produit-bea-sensors-v-switch.html</x:v>
      </x:c>
      <x:c r="AB965" s="14" t="str">
        <x:v>http://127.0.0.1:8788/produit-bea-sensors-v-switch.html</x:v>
      </x:c>
      <x:c r="AC965" s="7" t="str">
        <x:v>Obtenir la version, la configuration, les modes, les mesures et les informations réglementaires.</x:v>
      </x:c>
      <x:c r="AD965" s="7"/>
      <x:c r="AE965" s="7" t="str"/>
    </x:row>
    <x:row r="966" ht="54" customHeight="1">
      <x:c r="A966" s="7" t="str">
        <x:v>LZR-FLATSCAN 3D SW</x:v>
      </x:c>
      <x:c r="B966" s="7" t="str">
        <x:v>BEA Sensors</x:v>
      </x:c>
      <x:c r="C966" s="7" t="str">
        <x:v>BEA Sensors</x:v>
      </x:c>
      <x:c r="D966" s="7" t="str">
        <x:v>Sécurisation laser volumétrique des portes battantes</x:v>
      </x:c>
      <x:c r="E966" s="7" t="str">
        <x:v>Nature à préciser</x:v>
      </x:c>
      <x:c r="F966" s="7" t="str">
        <x:v>Périmètre à confirmer</x:v>
      </x:c>
      <x:c r="G966" s="7" t="str">
        <x:v>À vérifier</x:v>
      </x:c>
      <x:c r="H966" s="7" t="str"/>
      <x:c r="I966" s="7" t="str">
        <x:v>Mode, configuration et preuves énergétiques complètes non établis pour cette référence.</x:v>
      </x:c>
      <x:c r="J966" s="7" t="str"/>
      <x:c r="K966" s="15"/>
      <x:c r="L966" s="15" t="str"/>
      <x:c r="M966" s="15"/>
      <x:c r="N966" s="15"/>
      <x:c r="O966" s="15"/>
      <x:c r="P966" s="7" t="str"/>
      <x:c r="Q966" s="15"/>
      <x:c r="R966" s="7" t="str">
        <x:f>IF(AND(ISNUMBER(K966),ISNUMBER(Q966)),IF(K966&lt;=Q966,"Valeur ≤ seuil","Valeur &gt; seuil"),"")</x:f>
      </x:c>
      <x:c r="S966" s="15"/>
      <x:c r="T966" s="7" t="str">
        <x:f>IF(AND(ISNUMBER(K966),ISNUMBER(S966)),IF(K966&lt;=S966,"Valeur ≤ seuil","Valeur &gt; seuil"),"")</x:f>
      </x:c>
      <x:c r="U966" s="7"/>
      <x:c r="V966" s="7" t="str"/>
      <x:c r="W966" s="14" t="str"/>
      <x:c r="X966" s="7" t="str"/>
      <x:c r="Y966" s="13" t="d">
        <x:v>2026-10-25T12:00:00.000Z</x:v>
      </x:c>
      <x:c r="Z966" s="14" t="str">
        <x:v>https://eu.beasensors.com/fr/produit/lzr-flatscan-3d-sw/</x:v>
      </x:c>
      <x:c r="AA966" s="14" t="str">
        <x:v>http://127.0.0.1:8788/produit-bea-sensors-lzr-flatscan-3d-sw.html</x:v>
      </x:c>
      <x:c r="AB966" s="14" t="str">
        <x:v>http://127.0.0.1:8788/produit-bea-sensors-lzr-flatscan-3d-sw.html</x:v>
      </x:c>
      <x:c r="AC966" s="7" t="str">
        <x:v>Obtenir la version, la configuration, les modes, les mesures et les informations réglementaires.</x:v>
      </x:c>
      <x:c r="AD966" s="7"/>
      <x:c r="AE966" s="7" t="str"/>
    </x:row>
    <x:row r="967" ht="54" customHeight="1">
      <x:c r="A967" s="7" t="str">
        <x:v>LZR-VISIOSCAN RD</x:v>
      </x:c>
      <x:c r="B967" s="7" t="str">
        <x:v>BEA Sensors</x:v>
      </x:c>
      <x:c r="C967" s="7" t="str">
        <x:v>BEA Sensors</x:v>
      </x:c>
      <x:c r="D967" s="7" t="str">
        <x:v>Mesure laser pour AGV et AMR</x:v>
      </x:c>
      <x:c r="E967" s="7" t="str">
        <x:v>Nature à préciser</x:v>
      </x:c>
      <x:c r="F967" s="7" t="str">
        <x:v>Périmètre à confirmer</x:v>
      </x:c>
      <x:c r="G967" s="7" t="str">
        <x:v>À vérifier</x:v>
      </x:c>
      <x:c r="H967" s="7" t="str"/>
      <x:c r="I967" s="7" t="str">
        <x:v>Mode, configuration et preuves énergétiques complètes non établis pour cette référence.</x:v>
      </x:c>
      <x:c r="J967" s="7" t="str"/>
      <x:c r="K967" s="15"/>
      <x:c r="L967" s="15" t="str"/>
      <x:c r="M967" s="15"/>
      <x:c r="N967" s="15"/>
      <x:c r="O967" s="15"/>
      <x:c r="P967" s="7" t="str"/>
      <x:c r="Q967" s="15"/>
      <x:c r="R967" s="7" t="str">
        <x:f>IF(AND(ISNUMBER(K967),ISNUMBER(Q967)),IF(K967&lt;=Q967,"Valeur ≤ seuil","Valeur &gt; seuil"),"")</x:f>
      </x:c>
      <x:c r="S967" s="15"/>
      <x:c r="T967" s="7" t="str">
        <x:f>IF(AND(ISNUMBER(K967),ISNUMBER(S967)),IF(K967&lt;=S967,"Valeur ≤ seuil","Valeur &gt; seuil"),"")</x:f>
      </x:c>
      <x:c r="U967" s="7"/>
      <x:c r="V967" s="7" t="str"/>
      <x:c r="W967" s="14" t="str"/>
      <x:c r="X967" s="7" t="str"/>
      <x:c r="Y967" s="13" t="d">
        <x:v>2026-10-25T12:00:00.000Z</x:v>
      </x:c>
      <x:c r="Z967" s="14" t="str">
        <x:v>https://eu.beasensors.com/fr/produit/lzr-visioscan-rd/</x:v>
      </x:c>
      <x:c r="AA967" s="14" t="str">
        <x:v>http://127.0.0.1:8788/produit-bea-sensors-lzr-visioscan-rd.html</x:v>
      </x:c>
      <x:c r="AB967" s="14" t="str">
        <x:v>http://127.0.0.1:8788/produit-bea-sensors-lzr-visioscan-rd.html</x:v>
      </x:c>
      <x:c r="AC967" s="7" t="str">
        <x:v>Obtenir la version, la configuration, les modes, les mesures et les informations réglementaires.</x:v>
      </x:c>
      <x:c r="AD967" s="7"/>
      <x:c r="AE967" s="7" t="str"/>
    </x:row>
    <x:row r="968" ht="54" customHeight="1">
      <x:c r="A968" s="7" t="str">
        <x:v>4SAFE</x:v>
      </x:c>
      <x:c r="B968" s="7" t="str">
        <x:v>BEA Sensors</x:v>
      </x:c>
      <x:c r="C968" s="7" t="str">
        <x:v>BEA Sensors</x:v>
      </x:c>
      <x:c r="D968" s="7" t="str">
        <x:v>Protection infrarouge des portes battantes</x:v>
      </x:c>
      <x:c r="E968" s="7" t="str">
        <x:v>Nature à préciser</x:v>
      </x:c>
      <x:c r="F968" s="7" t="str">
        <x:v>Périmètre à confirmer</x:v>
      </x:c>
      <x:c r="G968" s="7" t="str">
        <x:v>À vérifier</x:v>
      </x:c>
      <x:c r="H968" s="7" t="str"/>
      <x:c r="I968" s="7" t="str">
        <x:v>Mode, configuration et preuves énergétiques complètes non établis pour cette référence.</x:v>
      </x:c>
      <x:c r="J968" s="7" t="str"/>
      <x:c r="K968" s="15"/>
      <x:c r="L968" s="15" t="str"/>
      <x:c r="M968" s="15"/>
      <x:c r="N968" s="15"/>
      <x:c r="O968" s="15"/>
      <x:c r="P968" s="7" t="str"/>
      <x:c r="Q968" s="15"/>
      <x:c r="R968" s="7" t="str">
        <x:f>IF(AND(ISNUMBER(K968),ISNUMBER(Q968)),IF(K968&lt;=Q968,"Valeur ≤ seuil","Valeur &gt; seuil"),"")</x:f>
      </x:c>
      <x:c r="S968" s="15"/>
      <x:c r="T968" s="7" t="str">
        <x:f>IF(AND(ISNUMBER(K968),ISNUMBER(S968)),IF(K968&lt;=S968,"Valeur ≤ seuil","Valeur &gt; seuil"),"")</x:f>
      </x:c>
      <x:c r="U968" s="7"/>
      <x:c r="V968" s="7" t="str"/>
      <x:c r="W968" s="14" t="str"/>
      <x:c r="X968" s="7" t="str"/>
      <x:c r="Y968" s="13" t="d">
        <x:v>2026-10-25T12:00:00.000Z</x:v>
      </x:c>
      <x:c r="Z968" s="14" t="str">
        <x:v>https://eu.beasensors.com/fr/produit/4safe/</x:v>
      </x:c>
      <x:c r="AA968" s="14" t="str">
        <x:v>http://127.0.0.1:8788/produit-bea-sensors-4safe.html</x:v>
      </x:c>
      <x:c r="AB968" s="14" t="str">
        <x:v>http://127.0.0.1:8788/produit-bea-sensors-4safe.html</x:v>
      </x:c>
      <x:c r="AC968" s="7" t="str">
        <x:v>Obtenir la version, la configuration, les modes, les mesures et les informations réglementaires.</x:v>
      </x:c>
      <x:c r="AD968" s="7"/>
      <x:c r="AE968" s="7" t="str"/>
    </x:row>
    <x:row r="969" ht="54" customHeight="1">
      <x:c r="A969" s="7" t="str">
        <x:v>TRAFFIC COB 1000</x:v>
      </x:c>
      <x:c r="B969" s="7" t="str">
        <x:v>ABEXO / AB TECNO</x:v>
      </x:c>
      <x:c r="C969" s="7" t="str">
        <x:v>ABEXO / AB TECNO</x:v>
      </x:c>
      <x:c r="D969" s="7" t="str">
        <x:v>Barre de signalisation rouge/verte 1000 mm</x:v>
      </x:c>
      <x:c r="E969" s="7" t="str">
        <x:v>Composant électronique ou sensible</x:v>
      </x:c>
      <x:c r="F969" s="7" t="str">
        <x:v>Composant à évaluer dans l’ensemble</x:v>
      </x:c>
      <x:c r="G969" s="7" t="str">
        <x:v>À vérifier</x:v>
      </x:c>
      <x:c r="H969" s="7" t="str"/>
      <x:c r="I969" s="7" t="str">
        <x:v>La fiche de ce composant ne documente pas les modes de la motorisation complète.</x:v>
      </x:c>
      <x:c r="J969" s="7" t="str"/>
      <x:c r="K969" s="15"/>
      <x:c r="L969" s="15" t="str"/>
      <x:c r="M969" s="15"/>
      <x:c r="N969" s="15"/>
      <x:c r="O969" s="15"/>
      <x:c r="P969" s="7" t="str"/>
      <x:c r="Q969" s="15"/>
      <x:c r="R969" s="7" t="str">
        <x:f>IF(AND(ISNUMBER(K969),ISNUMBER(Q969)),IF(K969&lt;=Q969,"Valeur ≤ seuil","Valeur &gt; seuil"),"")</x:f>
      </x:c>
      <x:c r="S969" s="15"/>
      <x:c r="T969" s="7" t="str">
        <x:f>IF(AND(ISNUMBER(K969),ISNUMBER(S969)),IF(K969&lt;=S969,"Valeur ≤ seuil","Valeur &gt; seuil"),"")</x:f>
      </x:c>
      <x:c r="U969" s="7"/>
      <x:c r="V969" s="7" t="str"/>
      <x:c r="W969" s="14" t="str"/>
      <x:c r="X969" s="7" t="str"/>
      <x:c r="Y969" s="13" t="d">
        <x:v>2026-10-25T12:00:00.000Z</x:v>
      </x:c>
      <x:c r="Z969" s="14" t="str">
        <x:v>https://www.abexo.tech/fr/prodotto/traffic-cob/</x:v>
      </x:c>
      <x:c r="AA969" s="14" t="str">
        <x:v>http://127.0.0.1:8788/produit-abexo-ab-tecno-traffic-cob-1000.html</x:v>
      </x:c>
      <x:c r="AB969" s="14" t="str">
        <x:v>http://127.0.0.1:8788/produit-abexo-ab-tecno-traffic-cob-1000.html</x:v>
      </x:c>
      <x:c r="AC969" s="7" t="str">
        <x:v>Obtenir la version, la configuration, les modes, les mesures et les informations réglementaires.</x:v>
      </x:c>
      <x:c r="AD969" s="7"/>
      <x:c r="AE969" s="7" t="str"/>
    </x:row>
    <x:row r="970" ht="54" customHeight="1">
      <x:c r="A970" s="7" t="str">
        <x:v>TRAFFIC COB 2000</x:v>
      </x:c>
      <x:c r="B970" s="7" t="str">
        <x:v>ABEXO / AB TECNO</x:v>
      </x:c>
      <x:c r="C970" s="7" t="str">
        <x:v>ABEXO / AB TECNO</x:v>
      </x:c>
      <x:c r="D970" s="7" t="str">
        <x:v>Barre de signalisation rouge/verte 2000 mm</x:v>
      </x:c>
      <x:c r="E970" s="7" t="str">
        <x:v>Composant électronique ou sensible</x:v>
      </x:c>
      <x:c r="F970" s="7" t="str">
        <x:v>Composant à évaluer dans l’ensemble</x:v>
      </x:c>
      <x:c r="G970" s="7" t="str">
        <x:v>À vérifier</x:v>
      </x:c>
      <x:c r="H970" s="7" t="str"/>
      <x:c r="I970" s="7" t="str">
        <x:v>La fiche de ce composant ne documente pas les modes de la motorisation complète.</x:v>
      </x:c>
      <x:c r="J970" s="7" t="str"/>
      <x:c r="K970" s="15"/>
      <x:c r="L970" s="15" t="str"/>
      <x:c r="M970" s="15"/>
      <x:c r="N970" s="15"/>
      <x:c r="O970" s="15"/>
      <x:c r="P970" s="7" t="str"/>
      <x:c r="Q970" s="15"/>
      <x:c r="R970" s="7" t="str">
        <x:f>IF(AND(ISNUMBER(K970),ISNUMBER(Q970)),IF(K970&lt;=Q970,"Valeur ≤ seuil","Valeur &gt; seuil"),"")</x:f>
      </x:c>
      <x:c r="S970" s="15"/>
      <x:c r="T970" s="7" t="str">
        <x:f>IF(AND(ISNUMBER(K970),ISNUMBER(S970)),IF(K970&lt;=S970,"Valeur ≤ seuil","Valeur &gt; seuil"),"")</x:f>
      </x:c>
      <x:c r="U970" s="7"/>
      <x:c r="V970" s="7" t="str"/>
      <x:c r="W970" s="14" t="str"/>
      <x:c r="X970" s="7" t="str"/>
      <x:c r="Y970" s="13" t="d">
        <x:v>2026-10-25T12:00:00.000Z</x:v>
      </x:c>
      <x:c r="Z970" s="14" t="str">
        <x:v>https://www.abexo.tech/fr/prodotto/traffic-cob/</x:v>
      </x:c>
      <x:c r="AA970" s="14" t="str">
        <x:v>http://127.0.0.1:8788/produit-abexo-ab-tecno-traffic-cob-2000.html</x:v>
      </x:c>
      <x:c r="AB970" s="14" t="str">
        <x:v>http://127.0.0.1:8788/produit-abexo-ab-tecno-traffic-cob-2000.html</x:v>
      </x:c>
      <x:c r="AC970" s="7" t="str">
        <x:v>Obtenir la version, la configuration, les modes, les mesures et les informations réglementaires.</x:v>
      </x:c>
      <x:c r="AD970" s="7"/>
      <x:c r="AE970" s="7" t="str"/>
    </x:row>
    <x:row r="971" ht="54" customHeight="1">
      <x:c r="A971" s="7" t="str">
        <x:v>FOX 724</x:v>
      </x:c>
      <x:c r="B971" s="7" t="str">
        <x:v>Fadini</x:v>
      </x:c>
      <x:c r="C971" s="7" t="str">
        <x:v>Fadini</x:v>
      </x:c>
      <x:c r="D971" s="7" t="str">
        <x:v>FOX 724 — opérateur enterré 24 V</x:v>
      </x:c>
      <x:c r="E971" s="7" t="str">
        <x:v>Motorisation ou automatisme</x:v>
      </x:c>
      <x:c r="F971" s="7" t="str">
        <x:v>Équipement complet à confirmer</x:v>
      </x:c>
      <x:c r="G971" s="7" t="str">
        <x:v>À vérifier</x:v>
      </x:c>
      <x:c r="H971" s="7" t="str"/>
      <x:c r="I971" s="7" t="str">
        <x:v>Mode, configuration et preuves énergétiques complètes non établis pour cette référence.</x:v>
      </x:c>
      <x:c r="J971" s="7" t="str"/>
      <x:c r="K971" s="15"/>
      <x:c r="L971" s="15" t="str"/>
      <x:c r="M971" s="15"/>
      <x:c r="N971" s="15"/>
      <x:c r="O971" s="15"/>
      <x:c r="P971" s="7" t="str"/>
      <x:c r="Q971" s="15"/>
      <x:c r="R971" s="7" t="str">
        <x:f>IF(AND(ISNUMBER(K971),ISNUMBER(Q971)),IF(K971&lt;=Q971,"Valeur ≤ seuil","Valeur &gt; seuil"),"")</x:f>
      </x:c>
      <x:c r="S971" s="15"/>
      <x:c r="T971" s="7" t="str">
        <x:f>IF(AND(ISNUMBER(K971),ISNUMBER(S971)),IF(K971&lt;=S971,"Valeur ≤ seuil","Valeur &gt; seuil"),"")</x:f>
      </x:c>
      <x:c r="U971" s="7"/>
      <x:c r="V971" s="7" t="str"/>
      <x:c r="W971" s="14" t="str"/>
      <x:c r="X971" s="7" t="str"/>
      <x:c r="Y971" s="13" t="d">
        <x:v>2026-10-25T12:00:00.000Z</x:v>
      </x:c>
      <x:c r="Z971" s="14" t="str">
        <x:v>https://fadini.net/fr/produits/automatismes-pour-portails-battants/fox-724</x:v>
      </x:c>
      <x:c r="AA971" s="14" t="str">
        <x:v>http://127.0.0.1:8788/produit-fadini-fox-724.html</x:v>
      </x:c>
      <x:c r="AB971" s="14" t="str">
        <x:v>http://127.0.0.1:8788/produit-fadini-fox-724.html</x:v>
      </x:c>
      <x:c r="AC971" s="7" t="str">
        <x:v>Obtenir la version, la configuration, les modes, les mesures et les informations réglementaires.</x:v>
      </x:c>
      <x:c r="AD971" s="7"/>
      <x:c r="AE971" s="7" t="str"/>
    </x:row>
    <x:row r="972" ht="54" customHeight="1">
      <x:c r="A972" s="7" t="str">
        <x:v>FOX 730</x:v>
      </x:c>
      <x:c r="B972" s="7" t="str">
        <x:v>Fadini</x:v>
      </x:c>
      <x:c r="C972" s="7" t="str">
        <x:v>Fadini</x:v>
      </x:c>
      <x:c r="D972" s="7" t="str">
        <x:v>FOX 730 — opérateur enterré 230 V</x:v>
      </x:c>
      <x:c r="E972" s="7" t="str">
        <x:v>Motorisation ou automatisme</x:v>
      </x:c>
      <x:c r="F972" s="7" t="str">
        <x:v>Équipement complet à confirmer</x:v>
      </x:c>
      <x:c r="G972" s="7" t="str">
        <x:v>À vérifier</x:v>
      </x:c>
      <x:c r="H972" s="7" t="str"/>
      <x:c r="I972" s="7" t="str">
        <x:v>Mode, configuration et preuves énergétiques complètes non établis pour cette référence.</x:v>
      </x:c>
      <x:c r="J972" s="7" t="str"/>
      <x:c r="K972" s="15"/>
      <x:c r="L972" s="15" t="str"/>
      <x:c r="M972" s="15"/>
      <x:c r="N972" s="15"/>
      <x:c r="O972" s="15"/>
      <x:c r="P972" s="7" t="str"/>
      <x:c r="Q972" s="15"/>
      <x:c r="R972" s="7" t="str">
        <x:f>IF(AND(ISNUMBER(K972),ISNUMBER(Q972)),IF(K972&lt;=Q972,"Valeur ≤ seuil","Valeur &gt; seuil"),"")</x:f>
      </x:c>
      <x:c r="S972" s="15"/>
      <x:c r="T972" s="7" t="str">
        <x:f>IF(AND(ISNUMBER(K972),ISNUMBER(S972)),IF(K972&lt;=S972,"Valeur ≤ seuil","Valeur &gt; seuil"),"")</x:f>
      </x:c>
      <x:c r="U972" s="7"/>
      <x:c r="V972" s="7" t="str"/>
      <x:c r="W972" s="14" t="str"/>
      <x:c r="X972" s="7" t="str"/>
      <x:c r="Y972" s="13" t="d">
        <x:v>2026-10-25T12:00:00.000Z</x:v>
      </x:c>
      <x:c r="Z972" s="14" t="str">
        <x:v>https://fadini.net/fr/produits/automatismes-pour-portails-battants/fox-730</x:v>
      </x:c>
      <x:c r="AA972" s="14" t="str">
        <x:v>http://127.0.0.1:8788/produit-fadini-fox-730.html</x:v>
      </x:c>
      <x:c r="AB972" s="14" t="str">
        <x:v>http://127.0.0.1:8788/produit-fadini-fox-730.html</x:v>
      </x:c>
      <x:c r="AC972" s="7" t="str">
        <x:v>Obtenir la version, la configuration, les modes, les mesures et les informations réglementaires.</x:v>
      </x:c>
      <x:c r="AD972" s="7"/>
      <x:c r="AE972" s="7" t="str"/>
    </x:row>
    <x:row r="973" ht="54" customHeight="1">
      <x:c r="A973" s="7" t="str">
        <x:v>DRIVE 700</x:v>
      </x:c>
      <x:c r="B973" s="7" t="str">
        <x:v>Fadini</x:v>
      </x:c>
      <x:c r="C973" s="7" t="str">
        <x:v>Fadini</x:v>
      </x:c>
      <x:c r="D973" s="7" t="str">
        <x:v>DRIVE 700 — opérateur hydraulique enterré</x:v>
      </x:c>
      <x:c r="E973" s="7" t="str">
        <x:v>Motorisation ou automatisme</x:v>
      </x:c>
      <x:c r="F973" s="7" t="str">
        <x:v>Équipement complet à confirmer</x:v>
      </x:c>
      <x:c r="G973" s="7" t="str">
        <x:v>À vérifier</x:v>
      </x:c>
      <x:c r="H973" s="7" t="str"/>
      <x:c r="I973" s="7" t="str">
        <x:v>Mode, configuration et preuves énergétiques complètes non établis pour cette référence.</x:v>
      </x:c>
      <x:c r="J973" s="7" t="str"/>
      <x:c r="K973" s="15"/>
      <x:c r="L973" s="15" t="str"/>
      <x:c r="M973" s="15"/>
      <x:c r="N973" s="15"/>
      <x:c r="O973" s="15"/>
      <x:c r="P973" s="7" t="str"/>
      <x:c r="Q973" s="15"/>
      <x:c r="R973" s="7" t="str">
        <x:f>IF(AND(ISNUMBER(K973),ISNUMBER(Q973)),IF(K973&lt;=Q973,"Valeur ≤ seuil","Valeur &gt; seuil"),"")</x:f>
      </x:c>
      <x:c r="S973" s="15"/>
      <x:c r="T973" s="7" t="str">
        <x:f>IF(AND(ISNUMBER(K973),ISNUMBER(S973)),IF(K973&lt;=S973,"Valeur ≤ seuil","Valeur &gt; seuil"),"")</x:f>
      </x:c>
      <x:c r="U973" s="7"/>
      <x:c r="V973" s="7" t="str"/>
      <x:c r="W973" s="14" t="str"/>
      <x:c r="X973" s="7" t="str"/>
      <x:c r="Y973" s="13" t="d">
        <x:v>2026-10-25T12:00:00.000Z</x:v>
      </x:c>
      <x:c r="Z973" s="14" t="str">
        <x:v>https://fadini.net/fr/produits/automatismes-pour-portails-battants/drive-700</x:v>
      </x:c>
      <x:c r="AA973" s="14" t="str">
        <x:v>http://127.0.0.1:8788/produit-fadini-drive-700.html</x:v>
      </x:c>
      <x:c r="AB973" s="14" t="str">
        <x:v>http://127.0.0.1:8788/produit-fadini-drive-700.html</x:v>
      </x:c>
      <x:c r="AC973" s="7" t="str">
        <x:v>Obtenir la version, la configuration, les modes, les mesures et les informations réglementaires.</x:v>
      </x:c>
      <x:c r="AD973" s="7"/>
      <x:c r="AE973" s="7" t="str"/>
    </x:row>
    <x:row r="974" ht="54" customHeight="1">
      <x:c r="A974" s="7" t="str">
        <x:v>APROLI 480</x:v>
      </x:c>
      <x:c r="B974" s="7" t="str">
        <x:v>Fadini</x:v>
      </x:c>
      <x:c r="C974" s="7" t="str">
        <x:v>Fadini</x:v>
      </x:c>
      <x:c r="D974" s="7" t="str">
        <x:v>APROLI 480 — motorisation de porte basculante</x:v>
      </x:c>
      <x:c r="E974" s="7" t="str">
        <x:v>Motorisation ou automatisme</x:v>
      </x:c>
      <x:c r="F974" s="7" t="str">
        <x:v>Équipement complet à confirmer</x:v>
      </x:c>
      <x:c r="G974" s="7" t="str">
        <x:v>À vérifier</x:v>
      </x:c>
      <x:c r="H974" s="7" t="str"/>
      <x:c r="I974" s="7" t="str">
        <x:v>Mode, configuration et preuves énergétiques complètes non établis pour cette référence.</x:v>
      </x:c>
      <x:c r="J974" s="7" t="str"/>
      <x:c r="K974" s="15"/>
      <x:c r="L974" s="15" t="str"/>
      <x:c r="M974" s="15"/>
      <x:c r="N974" s="15"/>
      <x:c r="O974" s="15"/>
      <x:c r="P974" s="7" t="str"/>
      <x:c r="Q974" s="15"/>
      <x:c r="R974" s="7" t="str">
        <x:f>IF(AND(ISNUMBER(K974),ISNUMBER(Q974)),IF(K974&lt;=Q974,"Valeur ≤ seuil","Valeur &gt; seuil"),"")</x:f>
      </x:c>
      <x:c r="S974" s="15"/>
      <x:c r="T974" s="7" t="str">
        <x:f>IF(AND(ISNUMBER(K974),ISNUMBER(S974)),IF(K974&lt;=S974,"Valeur ≤ seuil","Valeur &gt; seuil"),"")</x:f>
      </x:c>
      <x:c r="U974" s="7"/>
      <x:c r="V974" s="7" t="str"/>
      <x:c r="W974" s="14" t="str"/>
      <x:c r="X974" s="7" t="str"/>
      <x:c r="Y974" s="13" t="d">
        <x:v>2026-10-25T12:00:00.000Z</x:v>
      </x:c>
      <x:c r="Z974" s="14" t="str">
        <x:v>https://fadini.net/fr/produits/automatismes-pour-portes-industrielles-et-garage/aproli-480</x:v>
      </x:c>
      <x:c r="AA974" s="14" t="str">
        <x:v>http://127.0.0.1:8788/produit-fadini-aproli-480.html</x:v>
      </x:c>
      <x:c r="AB974" s="14" t="str">
        <x:v>http://127.0.0.1:8788/produit-fadini-aproli-480.html</x:v>
      </x:c>
      <x:c r="AC974" s="7" t="str">
        <x:v>Obtenir la version, la configuration, les modes, les mesures et les informations réglementaires.</x:v>
      </x:c>
      <x:c r="AD974" s="7"/>
      <x:c r="AE974" s="7" t="str"/>
    </x:row>
    <x:row r="975" ht="54" customHeight="1">
      <x:c r="A975" s="7" t="str">
        <x:v>BARRI 88</x:v>
      </x:c>
      <x:c r="B975" s="7" t="str">
        <x:v>Fadini</x:v>
      </x:c>
      <x:c r="C975" s="7" t="str">
        <x:v>Fadini</x:v>
      </x:c>
      <x:c r="D975" s="7" t="str">
        <x:v>BARRI 88 — barrière hydraulique à lisse de 4 m</x:v>
      </x:c>
      <x:c r="E975" s="7" t="str">
        <x:v>Motorisation ou automatisme</x:v>
      </x:c>
      <x:c r="F975" s="7" t="str">
        <x:v>Équipement complet à confirmer</x:v>
      </x:c>
      <x:c r="G975" s="7" t="str">
        <x:v>À vérifier</x:v>
      </x:c>
      <x:c r="H975" s="7" t="str"/>
      <x:c r="I975" s="7" t="str">
        <x:v>Mode, configuration et preuves énergétiques complètes non établis pour cette référence.</x:v>
      </x:c>
      <x:c r="J975" s="7" t="str"/>
      <x:c r="K975" s="15"/>
      <x:c r="L975" s="15" t="str"/>
      <x:c r="M975" s="15"/>
      <x:c r="N975" s="15"/>
      <x:c r="O975" s="15"/>
      <x:c r="P975" s="7" t="str"/>
      <x:c r="Q975" s="15"/>
      <x:c r="R975" s="7" t="str">
        <x:f>IF(AND(ISNUMBER(K975),ISNUMBER(Q975)),IF(K975&lt;=Q975,"Valeur ≤ seuil","Valeur &gt; seuil"),"")</x:f>
      </x:c>
      <x:c r="S975" s="15"/>
      <x:c r="T975" s="7" t="str">
        <x:f>IF(AND(ISNUMBER(K975),ISNUMBER(S975)),IF(K975&lt;=S975,"Valeur ≤ seuil","Valeur &gt; seuil"),"")</x:f>
      </x:c>
      <x:c r="U975" s="7"/>
      <x:c r="V975" s="7" t="str"/>
      <x:c r="W975" s="14" t="str"/>
      <x:c r="X975" s="7" t="str"/>
      <x:c r="Y975" s="13" t="d">
        <x:v>2026-10-25T12:00:00.000Z</x:v>
      </x:c>
      <x:c r="Z975" s="14" t="str">
        <x:v>https://fadini.net/fr/produits/barrieres-automatiques/barri-88</x:v>
      </x:c>
      <x:c r="AA975" s="14" t="str">
        <x:v>http://127.0.0.1:8788/produit-fadini-barri-88.html</x:v>
      </x:c>
      <x:c r="AB975" s="14" t="str">
        <x:v>http://127.0.0.1:8788/produit-fadini-barri-88.html</x:v>
      </x:c>
      <x:c r="AC975" s="7" t="str">
        <x:v>Obtenir la version, la configuration, les modes, les mesures et les informations réglementaires.</x:v>
      </x:c>
      <x:c r="AD975" s="7"/>
      <x:c r="AE975" s="7" t="str"/>
    </x:row>
    <x:row r="976" ht="54" customHeight="1">
      <x:c r="A976" s="7" t="str">
        <x:v>STRABUC 930 OPINAT</x:v>
      </x:c>
      <x:c r="B976" s="7" t="str">
        <x:v>Fadini</x:v>
      </x:c>
      <x:c r="C976" s="7" t="str">
        <x:v>Fadini</x:v>
      </x:c>
      <x:c r="D976" s="7" t="str">
        <x:v>STRABUC 930 OPINAT — borne hydraulique escamotable</x:v>
      </x:c>
      <x:c r="E976" s="7" t="str">
        <x:v>Nature à préciser</x:v>
      </x:c>
      <x:c r="F976" s="7" t="str">
        <x:v>Périmètre à confirmer</x:v>
      </x:c>
      <x:c r="G976" s="7" t="str">
        <x:v>À vérifier</x:v>
      </x:c>
      <x:c r="H976" s="7" t="str"/>
      <x:c r="I976" s="7" t="str">
        <x:v>Mode, configuration et preuves énergétiques complètes non établis pour cette référence.</x:v>
      </x:c>
      <x:c r="J976" s="7" t="str"/>
      <x:c r="K976" s="15"/>
      <x:c r="L976" s="15" t="str"/>
      <x:c r="M976" s="15"/>
      <x:c r="N976" s="15"/>
      <x:c r="O976" s="15"/>
      <x:c r="P976" s="7" t="str"/>
      <x:c r="Q976" s="15"/>
      <x:c r="R976" s="7" t="str">
        <x:f>IF(AND(ISNUMBER(K976),ISNUMBER(Q976)),IF(K976&lt;=Q976,"Valeur ≤ seuil","Valeur &gt; seuil"),"")</x:f>
      </x:c>
      <x:c r="S976" s="15"/>
      <x:c r="T976" s="7" t="str">
        <x:f>IF(AND(ISNUMBER(K976),ISNUMBER(S976)),IF(K976&lt;=S976,"Valeur ≤ seuil","Valeur &gt; seuil"),"")</x:f>
      </x:c>
      <x:c r="U976" s="7"/>
      <x:c r="V976" s="7" t="str"/>
      <x:c r="W976" s="14" t="str"/>
      <x:c r="X976" s="7" t="str"/>
      <x:c r="Y976" s="13" t="d">
        <x:v>2026-10-25T12:00:00.000Z</x:v>
      </x:c>
      <x:c r="Z976" s="14" t="str">
        <x:v>https://fadini.net/fr/produits/bornes-escamotables-hydrauliques-automatiques/strabuc-930-opinat</x:v>
      </x:c>
      <x:c r="AA976" s="14" t="str">
        <x:v>http://127.0.0.1:8788/produit-fadini-strabuc-930-opinat.html</x:v>
      </x:c>
      <x:c r="AB976" s="14" t="str">
        <x:v>http://127.0.0.1:8788/produit-fadini-strabuc-930-opinat.html</x:v>
      </x:c>
      <x:c r="AC976" s="7" t="str">
        <x:v>Obtenir la version, la configuration, les modes, les mesures et les informations réglementaires.</x:v>
      </x:c>
      <x:c r="AD976" s="7"/>
      <x:c r="AE976" s="7" t="str"/>
    </x:row>
    <x:row r="977" ht="54" customHeight="1">
      <x:c r="A977" s="7" t="str">
        <x:v>SICU 18</x:v>
      </x:c>
      <x:c r="B977" s="7" t="str">
        <x:v>Fadini</x:v>
      </x:c>
      <x:c r="C977" s="7" t="str">
        <x:v>Fadini</x:v>
      </x:c>
      <x:c r="D977" s="7" t="str">
        <x:v>SICU 18 — borne fixe en acier inoxydable</x:v>
      </x:c>
      <x:c r="E977" s="7" t="str">
        <x:v>Nature à préciser</x:v>
      </x:c>
      <x:c r="F977" s="7" t="str">
        <x:v>Périmètre à confirmer</x:v>
      </x:c>
      <x:c r="G977" s="7" t="str">
        <x:v>À vérifier</x:v>
      </x:c>
      <x:c r="H977" s="7" t="str"/>
      <x:c r="I977" s="7" t="str">
        <x:v>Mode, configuration et preuves énergétiques complètes non établis pour cette référence.</x:v>
      </x:c>
      <x:c r="J977" s="7" t="str"/>
      <x:c r="K977" s="15"/>
      <x:c r="L977" s="15" t="str"/>
      <x:c r="M977" s="15"/>
      <x:c r="N977" s="15"/>
      <x:c r="O977" s="15"/>
      <x:c r="P977" s="7" t="str"/>
      <x:c r="Q977" s="15"/>
      <x:c r="R977" s="7" t="str">
        <x:f>IF(AND(ISNUMBER(K977),ISNUMBER(Q977)),IF(K977&lt;=Q977,"Valeur ≤ seuil","Valeur &gt; seuil"),"")</x:f>
      </x:c>
      <x:c r="S977" s="15"/>
      <x:c r="T977" s="7" t="str">
        <x:f>IF(AND(ISNUMBER(K977),ISNUMBER(S977)),IF(K977&lt;=S977,"Valeur ≤ seuil","Valeur &gt; seuil"),"")</x:f>
      </x:c>
      <x:c r="U977" s="7"/>
      <x:c r="V977" s="7" t="str"/>
      <x:c r="W977" s="14" t="str"/>
      <x:c r="X977" s="7" t="str"/>
      <x:c r="Y977" s="13" t="d">
        <x:v>2026-10-25T12:00:00.000Z</x:v>
      </x:c>
      <x:c r="Z977" s="14" t="str">
        <x:v>https://fadini.net/fr/produits/bornes-fixes/sicu-18</x:v>
      </x:c>
      <x:c r="AA977" s="14" t="str">
        <x:v>http://127.0.0.1:8788/produit-fadini-sicu-18.html</x:v>
      </x:c>
      <x:c r="AB977" s="14" t="str">
        <x:v>http://127.0.0.1:8788/produit-fadini-sicu-18.html</x:v>
      </x:c>
      <x:c r="AC977" s="7" t="str">
        <x:v>Obtenir la version, la configuration, les modes, les mesures et les informations réglementaires.</x:v>
      </x:c>
      <x:c r="AD977" s="7"/>
      <x:c r="AE977" s="7" t="str"/>
    </x:row>
    <x:row r="978" ht="54" customHeight="1">
      <x:c r="A978" s="7" t="str">
        <x:v>ELPRO S50</x:v>
      </x:c>
      <x:c r="B978" s="7" t="str">
        <x:v>Fadini</x:v>
      </x:c>
      <x:c r="C978" s="7" t="str">
        <x:v>Fadini</x:v>
      </x:c>
      <x:c r="D978" s="7" t="str">
        <x:v>ELPRO S50 — commande pour bornes TALOS M50</x:v>
      </x:c>
      <x:c r="E978" s="7" t="str">
        <x:v>Nature à préciser</x:v>
      </x:c>
      <x:c r="F978" s="7" t="str">
        <x:v>Périmètre à confirmer</x:v>
      </x:c>
      <x:c r="G978" s="7" t="str">
        <x:v>À vérifier</x:v>
      </x:c>
      <x:c r="H978" s="7" t="str"/>
      <x:c r="I978" s="7" t="str">
        <x:v>Mode, configuration et preuves énergétiques complètes non établis pour cette référence.</x:v>
      </x:c>
      <x:c r="J978" s="7" t="str"/>
      <x:c r="K978" s="15"/>
      <x:c r="L978" s="15" t="str"/>
      <x:c r="M978" s="15"/>
      <x:c r="N978" s="15"/>
      <x:c r="O978" s="15"/>
      <x:c r="P978" s="7" t="str"/>
      <x:c r="Q978" s="15"/>
      <x:c r="R978" s="7" t="str">
        <x:f>IF(AND(ISNUMBER(K978),ISNUMBER(Q978)),IF(K978&lt;=Q978,"Valeur ≤ seuil","Valeur &gt; seuil"),"")</x:f>
      </x:c>
      <x:c r="S978" s="15"/>
      <x:c r="T978" s="7" t="str">
        <x:f>IF(AND(ISNUMBER(K978),ISNUMBER(S978)),IF(K978&lt;=S978,"Valeur ≤ seuil","Valeur &gt; seuil"),"")</x:f>
      </x:c>
      <x:c r="U978" s="7"/>
      <x:c r="V978" s="7" t="str"/>
      <x:c r="W978" s="14" t="str"/>
      <x:c r="X978" s="7" t="str"/>
      <x:c r="Y978" s="13" t="d">
        <x:v>2026-10-25T12:00:00.000Z</x:v>
      </x:c>
      <x:c r="Z978" s="14" t="str">
        <x:v>https://fadini.net/fr/produits/programmateurs-electroniques/elpro-s50</x:v>
      </x:c>
      <x:c r="AA978" s="14" t="str">
        <x:v>http://127.0.0.1:8788/produit-fadini-elpro-s50.html</x:v>
      </x:c>
      <x:c r="AB978" s="14" t="str">
        <x:v>http://127.0.0.1:8788/produit-fadini-elpro-s50.html</x:v>
      </x:c>
      <x:c r="AC978" s="7" t="str">
        <x:v>Obtenir la version, la configuration, les modes, les mesures et les informations réglementaires.</x:v>
      </x:c>
      <x:c r="AD978" s="7"/>
      <x:c r="AE978" s="7" t="str"/>
    </x:row>
    <x:row r="979" ht="54" customHeight="1">
      <x:c r="A979" s="7" t="str">
        <x:v>SE 6.24</x:v>
      </x:c>
      <x:c r="B979" s="7" t="str">
        <x:v>GfA ELEKTROMATEN</x:v>
      </x:c>
      <x:c r="C979" s="7" t="str">
        <x:v>GfA ELEKTROMATEN</x:v>
      </x:c>
      <x:c r="D979" s="7" t="str">
        <x:v>SE 6.24 — motoréducteur ELEKTROMATEN</x:v>
      </x:c>
      <x:c r="E979" s="7" t="str">
        <x:v>Motorisation ou automatisme</x:v>
      </x:c>
      <x:c r="F979" s="7" t="str">
        <x:v>Équipement complet à confirmer</x:v>
      </x:c>
      <x:c r="G979" s="7" t="str">
        <x:v>À vérifier</x:v>
      </x:c>
      <x:c r="H979" s="7" t="str"/>
      <x:c r="I979" s="7" t="str">
        <x:v>Mode, configuration et preuves énergétiques complètes non établis pour cette référence.</x:v>
      </x:c>
      <x:c r="J979" s="7" t="str"/>
      <x:c r="K979" s="15"/>
      <x:c r="L979" s="15" t="str"/>
      <x:c r="M979" s="15"/>
      <x:c r="N979" s="15"/>
      <x:c r="O979" s="15"/>
      <x:c r="P979" s="7" t="str"/>
      <x:c r="Q979" s="15"/>
      <x:c r="R979" s="7" t="str">
        <x:f>IF(AND(ISNUMBER(K979),ISNUMBER(Q979)),IF(K979&lt;=Q979,"Valeur ≤ seuil","Valeur &gt; seuil"),"")</x:f>
      </x:c>
      <x:c r="S979" s="15"/>
      <x:c r="T979" s="7" t="str">
        <x:f>IF(AND(ISNUMBER(K979),ISNUMBER(S979)),IF(K979&lt;=S979,"Valeur ≤ seuil","Valeur &gt; seuil"),"")</x:f>
      </x:c>
      <x:c r="U979" s="7"/>
      <x:c r="V979" s="7" t="str"/>
      <x:c r="W979" s="14" t="str"/>
      <x:c r="X979" s="7" t="str"/>
      <x:c r="Y979" s="13" t="d">
        <x:v>2026-10-25T12:00:00.000Z</x:v>
      </x:c>
      <x:c r="Z979" s="14" t="str">
        <x:v>https://gfa-elektromaten.com/en-GB/products_SE.html#ELEKTROMATEN_SE-KG50-SE_6.24</x:v>
      </x:c>
      <x:c r="AA979" s="14" t="str">
        <x:v>http://127.0.0.1:8788/produit-gfa-elektromaten-se-6-24.html</x:v>
      </x:c>
      <x:c r="AB979" s="14" t="str">
        <x:v>http://127.0.0.1:8788/produit-gfa-elektromaten-se-6-24.html</x:v>
      </x:c>
      <x:c r="AC979" s="7" t="str">
        <x:v>Obtenir la version, la configuration, les modes, les mesures et les informations réglementaires.</x:v>
      </x:c>
      <x:c r="AD979" s="7"/>
      <x:c r="AE979" s="7" t="str"/>
    </x:row>
    <x:row r="980" ht="54" customHeight="1">
      <x:c r="A980" s="7" t="str">
        <x:v>SE 7.32 WS</x:v>
      </x:c>
      <x:c r="B980" s="7" t="str">
        <x:v>GfA ELEKTROMATEN</x:v>
      </x:c>
      <x:c r="C980" s="7" t="str">
        <x:v>GfA ELEKTROMATEN</x:v>
      </x:c>
      <x:c r="D980" s="7" t="str">
        <x:v>SE 7.32 WS — motoréducteur ELEKTROMATEN</x:v>
      </x:c>
      <x:c r="E980" s="7" t="str">
        <x:v>Motorisation ou automatisme</x:v>
      </x:c>
      <x:c r="F980" s="7" t="str">
        <x:v>Équipement complet à confirmer</x:v>
      </x:c>
      <x:c r="G980" s="7" t="str">
        <x:v>À vérifier</x:v>
      </x:c>
      <x:c r="H980" s="7" t="str"/>
      <x:c r="I980" s="7" t="str">
        <x:v>Mode, configuration et preuves énergétiques complètes non établis pour cette référence.</x:v>
      </x:c>
      <x:c r="J980" s="7" t="str"/>
      <x:c r="K980" s="15"/>
      <x:c r="L980" s="15" t="str"/>
      <x:c r="M980" s="15"/>
      <x:c r="N980" s="15"/>
      <x:c r="O980" s="15"/>
      <x:c r="P980" s="7" t="str"/>
      <x:c r="Q980" s="15"/>
      <x:c r="R980" s="7" t="str">
        <x:f>IF(AND(ISNUMBER(K980),ISNUMBER(Q980)),IF(K980&lt;=Q980,"Valeur ≤ seuil","Valeur &gt; seuil"),"")</x:f>
      </x:c>
      <x:c r="S980" s="15"/>
      <x:c r="T980" s="7" t="str">
        <x:f>IF(AND(ISNUMBER(K980),ISNUMBER(S980)),IF(K980&lt;=S980,"Valeur ≤ seuil","Valeur &gt; seuil"),"")</x:f>
      </x:c>
      <x:c r="U980" s="7"/>
      <x:c r="V980" s="7" t="str"/>
      <x:c r="W980" s="14" t="str"/>
      <x:c r="X980" s="7" t="str"/>
      <x:c r="Y980" s="13" t="d">
        <x:v>2026-10-25T12:00:00.000Z</x:v>
      </x:c>
      <x:c r="Z980" s="14" t="str">
        <x:v>https://gfa-elektromaten.com/en-GB/products_SE.html#ELEKTROMATEN_SE-SG50-SE_7.32_WS</x:v>
      </x:c>
      <x:c r="AA980" s="14" t="str">
        <x:v>http://127.0.0.1:8788/produit-gfa-elektromaten-se-7-32-ws.html</x:v>
      </x:c>
      <x:c r="AB980" s="14" t="str">
        <x:v>http://127.0.0.1:8788/produit-gfa-elektromaten-se-7-32-ws.html</x:v>
      </x:c>
      <x:c r="AC980" s="7" t="str">
        <x:v>Obtenir la version, la configuration, les modes, les mesures et les informations réglementaires.</x:v>
      </x:c>
      <x:c r="AD980" s="7"/>
      <x:c r="AE980" s="7" t="str"/>
    </x:row>
    <x:row r="981" ht="54" customHeight="1">
      <x:c r="A981" s="7" t="str">
        <x:v>SE 9.32</x:v>
      </x:c>
      <x:c r="B981" s="7" t="str">
        <x:v>GfA ELEKTROMATEN</x:v>
      </x:c>
      <x:c r="C981" s="7" t="str">
        <x:v>GfA ELEKTROMATEN</x:v>
      </x:c>
      <x:c r="D981" s="7" t="str">
        <x:v>SE 9.32 — motoréducteur ELEKTROMATEN</x:v>
      </x:c>
      <x:c r="E981" s="7" t="str">
        <x:v>Motorisation ou automatisme</x:v>
      </x:c>
      <x:c r="F981" s="7" t="str">
        <x:v>Équipement complet à confirmer</x:v>
      </x:c>
      <x:c r="G981" s="7" t="str">
        <x:v>À vérifier</x:v>
      </x:c>
      <x:c r="H981" s="7" t="str"/>
      <x:c r="I981" s="7" t="str">
        <x:v>Mode, configuration et preuves énergétiques complètes non établis pour cette référence.</x:v>
      </x:c>
      <x:c r="J981" s="7" t="str"/>
      <x:c r="K981" s="15"/>
      <x:c r="L981" s="15" t="str"/>
      <x:c r="M981" s="15"/>
      <x:c r="N981" s="15"/>
      <x:c r="O981" s="15"/>
      <x:c r="P981" s="7" t="str"/>
      <x:c r="Q981" s="15"/>
      <x:c r="R981" s="7" t="str">
        <x:f>IF(AND(ISNUMBER(K981),ISNUMBER(Q981)),IF(K981&lt;=Q981,"Valeur ≤ seuil","Valeur &gt; seuil"),"")</x:f>
      </x:c>
      <x:c r="S981" s="15"/>
      <x:c r="T981" s="7" t="str">
        <x:f>IF(AND(ISNUMBER(K981),ISNUMBER(S981)),IF(K981&lt;=S981,"Valeur ≤ seuil","Valeur &gt; seuil"),"")</x:f>
      </x:c>
      <x:c r="U981" s="7"/>
      <x:c r="V981" s="7" t="str"/>
      <x:c r="W981" s="14" t="str"/>
      <x:c r="X981" s="7" t="str"/>
      <x:c r="Y981" s="13" t="d">
        <x:v>2026-10-25T12:00:00.000Z</x:v>
      </x:c>
      <x:c r="Z981" s="14" t="str">
        <x:v>https://gfa-elektromaten.com/en-GB/products_SE.html#ELEKTROMATEN_SE-SG50-SE_9.32</x:v>
      </x:c>
      <x:c r="AA981" s="14" t="str">
        <x:v>http://127.0.0.1:8788/produit-gfa-elektromaten-se-9-32.html</x:v>
      </x:c>
      <x:c r="AB981" s="14" t="str">
        <x:v>http://127.0.0.1:8788/produit-gfa-elektromaten-se-9-32.html</x:v>
      </x:c>
      <x:c r="AC981" s="7" t="str">
        <x:v>Obtenir la version, la configuration, les modes, les mesures et les informations réglementaires.</x:v>
      </x:c>
      <x:c r="AD981" s="7"/>
      <x:c r="AE981" s="7" t="str"/>
    </x:row>
    <x:row r="982" ht="54" customHeight="1">
      <x:c r="A982" s="7" t="str">
        <x:v>SE 14.21</x:v>
      </x:c>
      <x:c r="B982" s="7" t="str">
        <x:v>GfA ELEKTROMATEN</x:v>
      </x:c>
      <x:c r="C982" s="7" t="str">
        <x:v>GfA ELEKTROMATEN</x:v>
      </x:c>
      <x:c r="D982" s="7" t="str">
        <x:v>SE 14.21 — motoréducteur ELEKTROMATEN</x:v>
      </x:c>
      <x:c r="E982" s="7" t="str">
        <x:v>Motorisation ou automatisme</x:v>
      </x:c>
      <x:c r="F982" s="7" t="str">
        <x:v>Équipement complet à confirmer</x:v>
      </x:c>
      <x:c r="G982" s="7" t="str">
        <x:v>À vérifier</x:v>
      </x:c>
      <x:c r="H982" s="7" t="str"/>
      <x:c r="I982" s="7" t="str">
        <x:v>Mode, configuration et preuves énergétiques complètes non établis pour cette référence.</x:v>
      </x:c>
      <x:c r="J982" s="7" t="str"/>
      <x:c r="K982" s="15"/>
      <x:c r="L982" s="15" t="str"/>
      <x:c r="M982" s="15"/>
      <x:c r="N982" s="15"/>
      <x:c r="O982" s="15"/>
      <x:c r="P982" s="7" t="str"/>
      <x:c r="Q982" s="15"/>
      <x:c r="R982" s="7" t="str">
        <x:f>IF(AND(ISNUMBER(K982),ISNUMBER(Q982)),IF(K982&lt;=Q982,"Valeur ≤ seuil","Valeur &gt; seuil"),"")</x:f>
      </x:c>
      <x:c r="S982" s="15"/>
      <x:c r="T982" s="7" t="str">
        <x:f>IF(AND(ISNUMBER(K982),ISNUMBER(S982)),IF(K982&lt;=S982,"Valeur ≤ seuil","Valeur &gt; seuil"),"")</x:f>
      </x:c>
      <x:c r="U982" s="7"/>
      <x:c r="V982" s="7" t="str"/>
      <x:c r="W982" s="14" t="str"/>
      <x:c r="X982" s="7" t="str"/>
      <x:c r="Y982" s="13" t="d">
        <x:v>2026-10-25T12:00:00.000Z</x:v>
      </x:c>
      <x:c r="Z982" s="14" t="str">
        <x:v>https://gfa-elektromaten.com/en-GB/products_SE.html#ELEKTROMATEN_SE-SG50-SE_14.21</x:v>
      </x:c>
      <x:c r="AA982" s="14" t="str">
        <x:v>http://127.0.0.1:8788/produit-gfa-elektromaten-se-14-21.html</x:v>
      </x:c>
      <x:c r="AB982" s="14" t="str">
        <x:v>http://127.0.0.1:8788/produit-gfa-elektromaten-se-14-21.html</x:v>
      </x:c>
      <x:c r="AC982" s="7" t="str">
        <x:v>Obtenir la version, la configuration, les modes, les mesures et les informations réglementaires.</x:v>
      </x:c>
      <x:c r="AD982" s="7"/>
      <x:c r="AE982" s="7" t="str"/>
    </x:row>
    <x:row r="983" ht="54" customHeight="1">
      <x:c r="A983" s="7" t="str">
        <x:v>SE 14.21 WS</x:v>
      </x:c>
      <x:c r="B983" s="7" t="str">
        <x:v>GfA ELEKTROMATEN</x:v>
      </x:c>
      <x:c r="C983" s="7" t="str">
        <x:v>GfA ELEKTROMATEN</x:v>
      </x:c>
      <x:c r="D983" s="7" t="str">
        <x:v>SE 14.21 WS — motoréducteur ELEKTROMATEN</x:v>
      </x:c>
      <x:c r="E983" s="7" t="str">
        <x:v>Motorisation ou automatisme</x:v>
      </x:c>
      <x:c r="F983" s="7" t="str">
        <x:v>Équipement complet à confirmer</x:v>
      </x:c>
      <x:c r="G983" s="7" t="str">
        <x:v>À vérifier</x:v>
      </x:c>
      <x:c r="H983" s="7" t="str"/>
      <x:c r="I983" s="7" t="str">
        <x:v>Mode, configuration et preuves énergétiques complètes non établis pour cette référence.</x:v>
      </x:c>
      <x:c r="J983" s="7" t="str"/>
      <x:c r="K983" s="15"/>
      <x:c r="L983" s="15" t="str"/>
      <x:c r="M983" s="15"/>
      <x:c r="N983" s="15"/>
      <x:c r="O983" s="15"/>
      <x:c r="P983" s="7" t="str"/>
      <x:c r="Q983" s="15"/>
      <x:c r="R983" s="7" t="str">
        <x:f>IF(AND(ISNUMBER(K983),ISNUMBER(Q983)),IF(K983&lt;=Q983,"Valeur ≤ seuil","Valeur &gt; seuil"),"")</x:f>
      </x:c>
      <x:c r="S983" s="15"/>
      <x:c r="T983" s="7" t="str">
        <x:f>IF(AND(ISNUMBER(K983),ISNUMBER(S983)),IF(K983&lt;=S983,"Valeur ≤ seuil","Valeur &gt; seuil"),"")</x:f>
      </x:c>
      <x:c r="U983" s="7"/>
      <x:c r="V983" s="7" t="str"/>
      <x:c r="W983" s="14" t="str"/>
      <x:c r="X983" s="7" t="str"/>
      <x:c r="Y983" s="13" t="d">
        <x:v>2026-10-25T12:00:00.000Z</x:v>
      </x:c>
      <x:c r="Z983" s="14" t="str">
        <x:v>https://gfa-elektromaten.com/en-GB/products_SE.html#ELEKTROMATEN_SE-SG50-SE_14.21_WS</x:v>
      </x:c>
      <x:c r="AA983" s="14" t="str">
        <x:v>http://127.0.0.1:8788/produit-gfa-elektromaten-se-14-21-ws.html</x:v>
      </x:c>
      <x:c r="AB983" s="14" t="str">
        <x:v>http://127.0.0.1:8788/produit-gfa-elektromaten-se-14-21-ws.html</x:v>
      </x:c>
      <x:c r="AC983" s="7" t="str">
        <x:v>Obtenir la version, la configuration, les modes, les mesures et les informations réglementaires.</x:v>
      </x:c>
      <x:c r="AD983" s="7"/>
      <x:c r="AE983" s="7" t="str"/>
    </x:row>
    <x:row r="984" ht="54" customHeight="1">
      <x:c r="A984" s="7" t="str">
        <x:v>SE 14.22</x:v>
      </x:c>
      <x:c r="B984" s="7" t="str">
        <x:v>GfA ELEKTROMATEN</x:v>
      </x:c>
      <x:c r="C984" s="7" t="str">
        <x:v>GfA ELEKTROMATEN</x:v>
      </x:c>
      <x:c r="D984" s="7" t="str">
        <x:v>SE 14.22 — motoréducteur ELEKTROMATEN</x:v>
      </x:c>
      <x:c r="E984" s="7" t="str">
        <x:v>Motorisation ou automatisme</x:v>
      </x:c>
      <x:c r="F984" s="7" t="str">
        <x:v>Équipement complet à confirmer</x:v>
      </x:c>
      <x:c r="G984" s="7" t="str">
        <x:v>À vérifier</x:v>
      </x:c>
      <x:c r="H984" s="7" t="str"/>
      <x:c r="I984" s="7" t="str">
        <x:v>Mode, configuration et preuves énergétiques complètes non établis pour cette référence.</x:v>
      </x:c>
      <x:c r="J984" s="7" t="str"/>
      <x:c r="K984" s="15"/>
      <x:c r="L984" s="15" t="str"/>
      <x:c r="M984" s="15"/>
      <x:c r="N984" s="15"/>
      <x:c r="O984" s="15"/>
      <x:c r="P984" s="7" t="str"/>
      <x:c r="Q984" s="15"/>
      <x:c r="R984" s="7" t="str">
        <x:f>IF(AND(ISNUMBER(K984),ISNUMBER(Q984)),IF(K984&lt;=Q984,"Valeur ≤ seuil","Valeur &gt; seuil"),"")</x:f>
      </x:c>
      <x:c r="S984" s="15"/>
      <x:c r="T984" s="7" t="str">
        <x:f>IF(AND(ISNUMBER(K984),ISNUMBER(S984)),IF(K984&lt;=S984,"Valeur ≤ seuil","Valeur &gt; seuil"),"")</x:f>
      </x:c>
      <x:c r="U984" s="7"/>
      <x:c r="V984" s="7" t="str"/>
      <x:c r="W984" s="14" t="str"/>
      <x:c r="X984" s="7" t="str"/>
      <x:c r="Y984" s="13" t="d">
        <x:v>2026-10-25T12:00:00.000Z</x:v>
      </x:c>
      <x:c r="Z984" s="14" t="str">
        <x:v>https://gfa-elektromaten.com/en-GB/products_SE.html#ELEKTROMATEN_SE-SG50-SE_14.22</x:v>
      </x:c>
      <x:c r="AA984" s="14" t="str">
        <x:v>http://127.0.0.1:8788/produit-gfa-elektromaten-se-14-22.html</x:v>
      </x:c>
      <x:c r="AB984" s="14" t="str">
        <x:v>http://127.0.0.1:8788/produit-gfa-elektromaten-se-14-22.html</x:v>
      </x:c>
      <x:c r="AC984" s="7" t="str">
        <x:v>Obtenir la version, la configuration, les modes, les mesures et les informations réglementaires.</x:v>
      </x:c>
      <x:c r="AD984" s="7"/>
      <x:c r="AE984" s="7" t="str"/>
    </x:row>
    <x:row r="985" ht="54" customHeight="1">
      <x:c r="A985" s="7" t="str">
        <x:v>SE 9.24 ER</x:v>
      </x:c>
      <x:c r="B985" s="7" t="str">
        <x:v>GfA ELEKTROMATEN</x:v>
      </x:c>
      <x:c r="C985" s="7" t="str">
        <x:v>GfA ELEKTROMATEN</x:v>
      </x:c>
      <x:c r="D985" s="7" t="str">
        <x:v>SE 9.24 ER — motoréducteur ELEKTROMATEN</x:v>
      </x:c>
      <x:c r="E985" s="7" t="str">
        <x:v>Motorisation ou automatisme</x:v>
      </x:c>
      <x:c r="F985" s="7" t="str">
        <x:v>Équipement complet à confirmer</x:v>
      </x:c>
      <x:c r="G985" s="7" t="str">
        <x:v>À vérifier</x:v>
      </x:c>
      <x:c r="H985" s="7" t="str"/>
      <x:c r="I985" s="7" t="str">
        <x:v>Mode, configuration et preuves énergétiques complètes non établis pour cette référence.</x:v>
      </x:c>
      <x:c r="J985" s="7" t="str"/>
      <x:c r="K985" s="15"/>
      <x:c r="L985" s="15" t="str"/>
      <x:c r="M985" s="15"/>
      <x:c r="N985" s="15"/>
      <x:c r="O985" s="15"/>
      <x:c r="P985" s="7" t="str"/>
      <x:c r="Q985" s="15"/>
      <x:c r="R985" s="7" t="str">
        <x:f>IF(AND(ISNUMBER(K985),ISNUMBER(Q985)),IF(K985&lt;=Q985,"Valeur ≤ seuil","Valeur &gt; seuil"),"")</x:f>
      </x:c>
      <x:c r="S985" s="15"/>
      <x:c r="T985" s="7" t="str">
        <x:f>IF(AND(ISNUMBER(K985),ISNUMBER(S985)),IF(K985&lt;=S985,"Valeur ≤ seuil","Valeur &gt; seuil"),"")</x:f>
      </x:c>
      <x:c r="U985" s="7"/>
      <x:c r="V985" s="7" t="str"/>
      <x:c r="W985" s="14" t="str"/>
      <x:c r="X985" s="7" t="str"/>
      <x:c r="Y985" s="13" t="d">
        <x:v>2026-10-25T12:00:00.000Z</x:v>
      </x:c>
      <x:c r="Z985" s="14" t="str">
        <x:v>https://gfa-elektromaten.com/en-GB/products_SE.html#ELEKTROMATEN_SE-SG50E-SE_9.24_ER</x:v>
      </x:c>
      <x:c r="AA985" s="14" t="str">
        <x:v>http://127.0.0.1:8788/produit-gfa-elektromaten-se-9-24-er.html</x:v>
      </x:c>
      <x:c r="AB985" s="14" t="str">
        <x:v>http://127.0.0.1:8788/produit-gfa-elektromaten-se-9-24-er.html</x:v>
      </x:c>
      <x:c r="AC985" s="7" t="str">
        <x:v>Obtenir la version, la configuration, les modes, les mesures et les informations réglementaires.</x:v>
      </x:c>
      <x:c r="AD985" s="7"/>
      <x:c r="AE985" s="7" t="str"/>
    </x:row>
    <x:row r="986" ht="54" customHeight="1">
      <x:c r="A986" s="7" t="str">
        <x:v>SE 6.65 DU ER</x:v>
      </x:c>
      <x:c r="B986" s="7" t="str">
        <x:v>GfA ELEKTROMATEN</x:v>
      </x:c>
      <x:c r="C986" s="7" t="str">
        <x:v>GfA ELEKTROMATEN</x:v>
      </x:c>
      <x:c r="D986" s="7" t="str">
        <x:v>SE 6.65 DU ER — motoréducteur ELEKTROMATEN</x:v>
      </x:c>
      <x:c r="E986" s="7" t="str">
        <x:v>Motorisation ou automatisme</x:v>
      </x:c>
      <x:c r="F986" s="7" t="str">
        <x:v>Équipement complet à confirmer</x:v>
      </x:c>
      <x:c r="G986" s="7" t="str">
        <x:v>À vérifier</x:v>
      </x:c>
      <x:c r="H986" s="7" t="str"/>
      <x:c r="I986" s="7" t="str">
        <x:v>Mode, configuration et preuves énergétiques complètes non établis pour cette référence.</x:v>
      </x:c>
      <x:c r="J986" s="7" t="str"/>
      <x:c r="K986" s="15"/>
      <x:c r="L986" s="15" t="str"/>
      <x:c r="M986" s="15"/>
      <x:c r="N986" s="15"/>
      <x:c r="O986" s="15"/>
      <x:c r="P986" s="7" t="str"/>
      <x:c r="Q986" s="15"/>
      <x:c r="R986" s="7" t="str">
        <x:f>IF(AND(ISNUMBER(K986),ISNUMBER(Q986)),IF(K986&lt;=Q986,"Valeur ≤ seuil","Valeur &gt; seuil"),"")</x:f>
      </x:c>
      <x:c r="S986" s="15"/>
      <x:c r="T986" s="7" t="str">
        <x:f>IF(AND(ISNUMBER(K986),ISNUMBER(S986)),IF(K986&lt;=S986,"Valeur ≤ seuil","Valeur &gt; seuil"),"")</x:f>
      </x:c>
      <x:c r="U986" s="7"/>
      <x:c r="V986" s="7" t="str"/>
      <x:c r="W986" s="14" t="str"/>
      <x:c r="X986" s="7" t="str"/>
      <x:c r="Y986" s="13" t="d">
        <x:v>2026-10-25T12:00:00.000Z</x:v>
      </x:c>
      <x:c r="Z986" s="14" t="str">
        <x:v>https://gfa-elektromaten.com/en-GB/products_SE.html#ELEKTROMATEN_SE_FI-SG50E-SE_6.65_DU_ER</x:v>
      </x:c>
      <x:c r="AA986" s="14" t="str">
        <x:v>http://127.0.0.1:8788/produit-gfa-elektromaten-se-6-65-du-er.html</x:v>
      </x:c>
      <x:c r="AB986" s="14" t="str">
        <x:v>http://127.0.0.1:8788/produit-gfa-elektromaten-se-6-65-du-er.html</x:v>
      </x:c>
      <x:c r="AC986" s="7" t="str">
        <x:v>Obtenir la version, la configuration, les modes, les mesures et les informations réglementaires.</x:v>
      </x:c>
      <x:c r="AD986" s="7"/>
      <x:c r="AE986" s="7" t="str"/>
    </x:row>
    <x:row r="987" ht="54" customHeight="1">
      <x:c r="A987" s="7" t="str">
        <x:v>EF70</x:v>
      </x:c>
      <x:c r="B987" s="7" t="str">
        <x:v>Motorline</x:v>
      </x:c>
      <x:c r="C987" s="7" t="str">
        <x:v>Motorline</x:v>
      </x:c>
      <x:c r="D987" s="7" t="str">
        <x:v>EF70 — verrouillage électromagnétique</x:v>
      </x:c>
      <x:c r="E987" s="7" t="str">
        <x:v>Nature à préciser</x:v>
      </x:c>
      <x:c r="F987" s="7" t="str">
        <x:v>Périmètre à confirmer</x:v>
      </x:c>
      <x:c r="G987" s="7" t="str">
        <x:v>À vérifier</x:v>
      </x:c>
      <x:c r="H987" s="7" t="str"/>
      <x:c r="I987" s="7" t="str">
        <x:v>Mode, configuration et preuves énergétiques complètes non établis pour cette référence.</x:v>
      </x:c>
      <x:c r="J987" s="7" t="str"/>
      <x:c r="K987" s="15"/>
      <x:c r="L987" s="15" t="str"/>
      <x:c r="M987" s="15"/>
      <x:c r="N987" s="15"/>
      <x:c r="O987" s="15"/>
      <x:c r="P987" s="7" t="str"/>
      <x:c r="Q987" s="15"/>
      <x:c r="R987" s="7" t="str">
        <x:f>IF(AND(ISNUMBER(K987),ISNUMBER(Q987)),IF(K987&lt;=Q987,"Valeur ≤ seuil","Valeur &gt; seuil"),"")</x:f>
      </x:c>
      <x:c r="S987" s="15"/>
      <x:c r="T987" s="7" t="str">
        <x:f>IF(AND(ISNUMBER(K987),ISNUMBER(S987)),IF(K987&lt;=S987,"Valeur ≤ seuil","Valeur &gt; seuil"),"")</x:f>
      </x:c>
      <x:c r="U987" s="7"/>
      <x:c r="V987" s="7" t="str"/>
      <x:c r="W987" s="14" t="str"/>
      <x:c r="X987" s="7" t="str"/>
      <x:c r="Y987" s="13" t="d">
        <x:v>2026-10-25T12:00:00.000Z</x:v>
      </x:c>
      <x:c r="Z987" s="14" t="str">
        <x:v>https://motorline.pt/fr/produit/ef70/</x:v>
      </x:c>
      <x:c r="AA987" s="14" t="str">
        <x:v>http://127.0.0.1:8788/produit-motorline-ef70.html</x:v>
      </x:c>
      <x:c r="AB987" s="14" t="str">
        <x:v>http://127.0.0.1:8788/produit-motorline-ef70.html</x:v>
      </x:c>
      <x:c r="AC987" s="7" t="str">
        <x:v>Obtenir la version, la configuration, les modes, les mesures et les informations réglementaires.</x:v>
      </x:c>
      <x:c r="AD987" s="7"/>
      <x:c r="AE987" s="7" t="str"/>
    </x:row>
    <x:row r="988" ht="54" customHeight="1">
      <x:c r="A988" s="7" t="str">
        <x:v>EF70R</x:v>
      </x:c>
      <x:c r="B988" s="7" t="str">
        <x:v>Motorline</x:v>
      </x:c>
      <x:c r="C988" s="7" t="str">
        <x:v>Motorline</x:v>
      </x:c>
      <x:c r="D988" s="7" t="str">
        <x:v>EF70R — verrou électromagnétique</x:v>
      </x:c>
      <x:c r="E988" s="7" t="str">
        <x:v>Nature à préciser</x:v>
      </x:c>
      <x:c r="F988" s="7" t="str">
        <x:v>Périmètre à confirmer</x:v>
      </x:c>
      <x:c r="G988" s="7" t="str">
        <x:v>À vérifier</x:v>
      </x:c>
      <x:c r="H988" s="7" t="str"/>
      <x:c r="I988" s="7" t="str">
        <x:v>Mode, configuration et preuves énergétiques complètes non établis pour cette référence.</x:v>
      </x:c>
      <x:c r="J988" s="7" t="str"/>
      <x:c r="K988" s="15"/>
      <x:c r="L988" s="15" t="str"/>
      <x:c r="M988" s="15"/>
      <x:c r="N988" s="15"/>
      <x:c r="O988" s="15"/>
      <x:c r="P988" s="7" t="str"/>
      <x:c r="Q988" s="15"/>
      <x:c r="R988" s="7" t="str">
        <x:f>IF(AND(ISNUMBER(K988),ISNUMBER(Q988)),IF(K988&lt;=Q988,"Valeur ≤ seuil","Valeur &gt; seuil"),"")</x:f>
      </x:c>
      <x:c r="S988" s="15"/>
      <x:c r="T988" s="7" t="str">
        <x:f>IF(AND(ISNUMBER(K988),ISNUMBER(S988)),IF(K988&lt;=S988,"Valeur ≤ seuil","Valeur &gt; seuil"),"")</x:f>
      </x:c>
      <x:c r="U988" s="7"/>
      <x:c r="V988" s="7" t="str"/>
      <x:c r="W988" s="14" t="str"/>
      <x:c r="X988" s="7" t="str"/>
      <x:c r="Y988" s="13" t="d">
        <x:v>2026-10-25T12:00:00.000Z</x:v>
      </x:c>
      <x:c r="Z988" s="14" t="str">
        <x:v>https://motorline.pt/fr/produit/ef70r/</x:v>
      </x:c>
      <x:c r="AA988" s="14" t="str">
        <x:v>http://127.0.0.1:8788/produit-motorline-ef70r.html</x:v>
      </x:c>
      <x:c r="AB988" s="14" t="str">
        <x:v>http://127.0.0.1:8788/produit-motorline-ef70r.html</x:v>
      </x:c>
      <x:c r="AC988" s="7" t="str">
        <x:v>Obtenir la version, la configuration, les modes, les mesures et les informations réglementaires.</x:v>
      </x:c>
      <x:c r="AD988" s="7"/>
      <x:c r="AE988" s="7" t="str"/>
    </x:row>
    <x:row r="989" ht="54" customHeight="1">
      <x:c r="A989" s="7" t="str">
        <x:v>EF380</x:v>
      </x:c>
      <x:c r="B989" s="7" t="str">
        <x:v>Motorline</x:v>
      </x:c>
      <x:c r="C989" s="7" t="str">
        <x:v>Motorline</x:v>
      </x:c>
      <x:c r="D989" s="7" t="str">
        <x:v>EF380 — ventouse électromagnétique</x:v>
      </x:c>
      <x:c r="E989" s="7" t="str">
        <x:v>Nature à préciser</x:v>
      </x:c>
      <x:c r="F989" s="7" t="str">
        <x:v>Périmètre à confirmer</x:v>
      </x:c>
      <x:c r="G989" s="7" t="str">
        <x:v>À vérifier</x:v>
      </x:c>
      <x:c r="H989" s="7" t="str"/>
      <x:c r="I989" s="7" t="str">
        <x:v>Mode, configuration et preuves énergétiques complètes non établis pour cette référence.</x:v>
      </x:c>
      <x:c r="J989" s="7" t="str"/>
      <x:c r="K989" s="15"/>
      <x:c r="L989" s="15" t="str"/>
      <x:c r="M989" s="15"/>
      <x:c r="N989" s="15"/>
      <x:c r="O989" s="15"/>
      <x:c r="P989" s="7" t="str"/>
      <x:c r="Q989" s="15"/>
      <x:c r="R989" s="7" t="str">
        <x:f>IF(AND(ISNUMBER(K989),ISNUMBER(Q989)),IF(K989&lt;=Q989,"Valeur ≤ seuil","Valeur &gt; seuil"),"")</x:f>
      </x:c>
      <x:c r="S989" s="15"/>
      <x:c r="T989" s="7" t="str">
        <x:f>IF(AND(ISNUMBER(K989),ISNUMBER(S989)),IF(K989&lt;=S989,"Valeur ≤ seuil","Valeur &gt; seuil"),"")</x:f>
      </x:c>
      <x:c r="U989" s="7"/>
      <x:c r="V989" s="7" t="str"/>
      <x:c r="W989" s="14" t="str"/>
      <x:c r="X989" s="7" t="str"/>
      <x:c r="Y989" s="13" t="d">
        <x:v>2026-10-25T12:00:00.000Z</x:v>
      </x:c>
      <x:c r="Z989" s="14" t="str">
        <x:v>https://motorline.pt/fr/produit/ef380/</x:v>
      </x:c>
      <x:c r="AA989" s="14" t="str">
        <x:v>http://127.0.0.1:8788/produit-motorline-ef380.html</x:v>
      </x:c>
      <x:c r="AB989" s="14" t="str">
        <x:v>http://127.0.0.1:8788/produit-motorline-ef380.html</x:v>
      </x:c>
      <x:c r="AC989" s="7" t="str">
        <x:v>Obtenir la version, la configuration, les modes, les mesures et les informations réglementaires.</x:v>
      </x:c>
      <x:c r="AD989" s="7"/>
      <x:c r="AE989" s="7" t="str"/>
    </x:row>
    <x:row r="990" ht="54" customHeight="1">
      <x:c r="A990" s="7" t="str">
        <x:v>FLAMA</x:v>
      </x:c>
      <x:c r="B990" s="7" t="str">
        <x:v>Motorline</x:v>
      </x:c>
      <x:c r="C990" s="7" t="str">
        <x:v>Motorline</x:v>
      </x:c>
      <x:c r="D990" s="7" t="str">
        <x:v>FLAMA — rideau automatique de compartimentage</x:v>
      </x:c>
      <x:c r="E990" s="7" t="str">
        <x:v>Nature à préciser</x:v>
      </x:c>
      <x:c r="F990" s="7" t="str">
        <x:v>Périmètre à confirmer</x:v>
      </x:c>
      <x:c r="G990" s="7" t="str">
        <x:v>À vérifier</x:v>
      </x:c>
      <x:c r="H990" s="7" t="str"/>
      <x:c r="I990" s="7" t="str">
        <x:v>Mode, configuration et preuves énergétiques complètes non établis pour cette référence.</x:v>
      </x:c>
      <x:c r="J990" s="7" t="str"/>
      <x:c r="K990" s="15"/>
      <x:c r="L990" s="15" t="str"/>
      <x:c r="M990" s="15"/>
      <x:c r="N990" s="15"/>
      <x:c r="O990" s="15"/>
      <x:c r="P990" s="7" t="str"/>
      <x:c r="Q990" s="15"/>
      <x:c r="R990" s="7" t="str">
        <x:f>IF(AND(ISNUMBER(K990),ISNUMBER(Q990)),IF(K990&lt;=Q990,"Valeur ≤ seuil","Valeur &gt; seuil"),"")</x:f>
      </x:c>
      <x:c r="S990" s="15"/>
      <x:c r="T990" s="7" t="str">
        <x:f>IF(AND(ISNUMBER(K990),ISNUMBER(S990)),IF(K990&lt;=S990,"Valeur ≤ seuil","Valeur &gt; seuil"),"")</x:f>
      </x:c>
      <x:c r="U990" s="7"/>
      <x:c r="V990" s="7" t="str"/>
      <x:c r="W990" s="14" t="str"/>
      <x:c r="X990" s="7" t="str"/>
      <x:c r="Y990" s="13" t="d">
        <x:v>2026-10-25T12:00:00.000Z</x:v>
      </x:c>
      <x:c r="Z990" s="14" t="str">
        <x:v>https://motorline.pt/fr/produit/flama/</x:v>
      </x:c>
      <x:c r="AA990" s="14" t="str">
        <x:v>http://127.0.0.1:8788/produit-motorline-flama.html</x:v>
      </x:c>
      <x:c r="AB990" s="14" t="str">
        <x:v>http://127.0.0.1:8788/produit-motorline-flama.html</x:v>
      </x:c>
      <x:c r="AC990" s="7" t="str">
        <x:v>Obtenir la version, la configuration, les modes, les mesures et les informations réglementaires.</x:v>
      </x:c>
      <x:c r="AD990" s="7"/>
      <x:c r="AE990" s="7" t="str"/>
    </x:row>
    <x:row r="991" ht="54" customHeight="1">
      <x:c r="A991" s="7" t="str">
        <x:v>MC70 EVO</x:v>
      </x:c>
      <x:c r="B991" s="7" t="str">
        <x:v>Motorline</x:v>
      </x:c>
      <x:c r="C991" s="7" t="str">
        <x:v>Motorline</x:v>
      </x:c>
      <x:c r="D991" s="7" t="str">
        <x:v>MC70 EVO — centrale pour moteurs à enroulement</x:v>
      </x:c>
      <x:c r="E991" s="7" t="str">
        <x:v>Composant électronique ou sensible</x:v>
      </x:c>
      <x:c r="F991" s="7" t="str">
        <x:v>Composant à évaluer dans l’ensemble</x:v>
      </x:c>
      <x:c r="G991" s="7" t="str">
        <x:v>À vérifier</x:v>
      </x:c>
      <x:c r="H991" s="7" t="str"/>
      <x:c r="I991" s="7" t="str">
        <x:v>La fiche de ce composant ne documente pas les modes de la motorisation complète.</x:v>
      </x:c>
      <x:c r="J991" s="7" t="str"/>
      <x:c r="K991" s="15"/>
      <x:c r="L991" s="15" t="str"/>
      <x:c r="M991" s="15"/>
      <x:c r="N991" s="15"/>
      <x:c r="O991" s="15"/>
      <x:c r="P991" s="7" t="str"/>
      <x:c r="Q991" s="15"/>
      <x:c r="R991" s="7" t="str">
        <x:f>IF(AND(ISNUMBER(K991),ISNUMBER(Q991)),IF(K991&lt;=Q991,"Valeur ≤ seuil","Valeur &gt; seuil"),"")</x:f>
      </x:c>
      <x:c r="S991" s="15"/>
      <x:c r="T991" s="7" t="str">
        <x:f>IF(AND(ISNUMBER(K991),ISNUMBER(S991)),IF(K991&lt;=S991,"Valeur ≤ seuil","Valeur &gt; seuil"),"")</x:f>
      </x:c>
      <x:c r="U991" s="7"/>
      <x:c r="V991" s="7" t="str"/>
      <x:c r="W991" s="14" t="str"/>
      <x:c r="X991" s="7" t="str"/>
      <x:c r="Y991" s="13" t="d">
        <x:v>2026-10-25T12:00:00.000Z</x:v>
      </x:c>
      <x:c r="Z991" s="14" t="str">
        <x:v>https://motorline.pt/fr/produit/mc70-evo/</x:v>
      </x:c>
      <x:c r="AA991" s="14" t="str">
        <x:v>http://127.0.0.1:8788/produit-motorline-mc70-evo.html</x:v>
      </x:c>
      <x:c r="AB991" s="14" t="str">
        <x:v>http://127.0.0.1:8788/produit-motorline-mc70-evo.html</x:v>
      </x:c>
      <x:c r="AC991" s="7" t="str">
        <x:v>Obtenir la version, la configuration, les modes, les mesures et les informations réglementaires.</x:v>
      </x:c>
      <x:c r="AD991" s="7"/>
      <x:c r="AE991" s="7" t="str"/>
    </x:row>
    <x:row r="992" ht="54" customHeight="1">
      <x:c r="A992" s="7" t="str">
        <x:v>MC4 EVO</x:v>
      </x:c>
      <x:c r="B992" s="7" t="str">
        <x:v>Motorline</x:v>
      </x:c>
      <x:c r="C992" s="7" t="str">
        <x:v>Motorline</x:v>
      </x:c>
      <x:c r="D992" s="7" t="str">
        <x:v>MC4 EVO — commande compacte de volet ou grille</x:v>
      </x:c>
      <x:c r="E992" s="7" t="str">
        <x:v>Nature à préciser</x:v>
      </x:c>
      <x:c r="F992" s="7" t="str">
        <x:v>Périmètre à confirmer</x:v>
      </x:c>
      <x:c r="G992" s="7" t="str">
        <x:v>À vérifier</x:v>
      </x:c>
      <x:c r="H992" s="7" t="str"/>
      <x:c r="I992" s="7" t="str">
        <x:v>Mode, configuration et preuves énergétiques complètes non établis pour cette référence.</x:v>
      </x:c>
      <x:c r="J992" s="7" t="str"/>
      <x:c r="K992" s="15"/>
      <x:c r="L992" s="15" t="str"/>
      <x:c r="M992" s="15"/>
      <x:c r="N992" s="15"/>
      <x:c r="O992" s="15"/>
      <x:c r="P992" s="7" t="str"/>
      <x:c r="Q992" s="15"/>
      <x:c r="R992" s="7" t="str">
        <x:f>IF(AND(ISNUMBER(K992),ISNUMBER(Q992)),IF(K992&lt;=Q992,"Valeur ≤ seuil","Valeur &gt; seuil"),"")</x:f>
      </x:c>
      <x:c r="S992" s="15"/>
      <x:c r="T992" s="7" t="str">
        <x:f>IF(AND(ISNUMBER(K992),ISNUMBER(S992)),IF(K992&lt;=S992,"Valeur ≤ seuil","Valeur &gt; seuil"),"")</x:f>
      </x:c>
      <x:c r="U992" s="7"/>
      <x:c r="V992" s="7" t="str"/>
      <x:c r="W992" s="14" t="str"/>
      <x:c r="X992" s="7" t="str"/>
      <x:c r="Y992" s="13" t="d">
        <x:v>2026-10-25T12:00:00.000Z</x:v>
      </x:c>
      <x:c r="Z992" s="14" t="str">
        <x:v>https://motorline.pt/fr/produit/mc4-evo/</x:v>
      </x:c>
      <x:c r="AA992" s="14" t="str">
        <x:v>http://127.0.0.1:8788/produit-motorline-mc4-evo.html</x:v>
      </x:c>
      <x:c r="AB992" s="14" t="str">
        <x:v>http://127.0.0.1:8788/produit-motorline-mc4-evo.html</x:v>
      </x:c>
      <x:c r="AC992" s="7" t="str">
        <x:v>Obtenir la version, la configuration, les modes, les mesures et les informations réglementaires.</x:v>
      </x:c>
      <x:c r="AD992" s="7"/>
      <x:c r="AE992" s="7" t="str"/>
    </x:row>
    <x:row r="993" ht="54" customHeight="1">
      <x:c r="A993" s="7" t="str">
        <x:v>M1601</x:v>
      </x:c>
      <x:c r="B993" s="7" t="str">
        <x:v>Motorline</x:v>
      </x:c>
      <x:c r="C993" s="7" t="str">
        <x:v>Motorline</x:v>
      </x:c>
      <x:c r="D993" s="7" t="str">
        <x:v>M1601 — radar de mouvement à micro-ondes</x:v>
      </x:c>
      <x:c r="E993" s="7" t="str">
        <x:v>Nature à préciser</x:v>
      </x:c>
      <x:c r="F993" s="7" t="str">
        <x:v>Périmètre à confirmer</x:v>
      </x:c>
      <x:c r="G993" s="7" t="str">
        <x:v>À vérifier</x:v>
      </x:c>
      <x:c r="H993" s="7" t="str"/>
      <x:c r="I993" s="7" t="str">
        <x:v>Mode, configuration et preuves énergétiques complètes non établis pour cette référence.</x:v>
      </x:c>
      <x:c r="J993" s="7" t="str"/>
      <x:c r="K993" s="15"/>
      <x:c r="L993" s="15" t="str"/>
      <x:c r="M993" s="15"/>
      <x:c r="N993" s="15"/>
      <x:c r="O993" s="15"/>
      <x:c r="P993" s="7" t="str"/>
      <x:c r="Q993" s="15"/>
      <x:c r="R993" s="7" t="str">
        <x:f>IF(AND(ISNUMBER(K993),ISNUMBER(Q993)),IF(K993&lt;=Q993,"Valeur ≤ seuil","Valeur &gt; seuil"),"")</x:f>
      </x:c>
      <x:c r="S993" s="15"/>
      <x:c r="T993" s="7" t="str">
        <x:f>IF(AND(ISNUMBER(K993),ISNUMBER(S993)),IF(K993&lt;=S993,"Valeur ≤ seuil","Valeur &gt; seuil"),"")</x:f>
      </x:c>
      <x:c r="U993" s="7"/>
      <x:c r="V993" s="7" t="str"/>
      <x:c r="W993" s="14" t="str"/>
      <x:c r="X993" s="7" t="str"/>
      <x:c r="Y993" s="13" t="d">
        <x:v>2026-10-25T12:00:00.000Z</x:v>
      </x:c>
      <x:c r="Z993" s="14" t="str">
        <x:v>https://motorline.pt/fr/produit/m1601/</x:v>
      </x:c>
      <x:c r="AA993" s="14" t="str">
        <x:v>http://127.0.0.1:8788/produit-motorline-m1601.html</x:v>
      </x:c>
      <x:c r="AB993" s="14" t="str">
        <x:v>http://127.0.0.1:8788/produit-motorline-m1601.html</x:v>
      </x:c>
      <x:c r="AC993" s="7" t="str">
        <x:v>Obtenir la version, la configuration, les modes, les mesures et les informations réglementaires.</x:v>
      </x:c>
      <x:c r="AD993" s="7"/>
      <x:c r="AE993" s="7" t="str"/>
    </x:row>
    <x:row r="994" ht="54" customHeight="1">
      <x:c r="A994" s="7" t="str">
        <x:v>FAC5A</x:v>
      </x:c>
      <x:c r="B994" s="7" t="str">
        <x:v>Motorline</x:v>
      </x:c>
      <x:c r="C994" s="7" t="str">
        <x:v>Motorline</x:v>
      </x:c>
      <x:c r="D994" s="7" t="str">
        <x:v>FAC5A — alimentation avec chargeur de batterie</x:v>
      </x:c>
      <x:c r="E994" s="7" t="str">
        <x:v>Alimentation ou convertisseur</x:v>
      </x:c>
      <x:c r="F994" s="7" t="str">
        <x:v>Composant à évaluer dans l’ensemble</x:v>
      </x:c>
      <x:c r="G994" s="7" t="str">
        <x:v>À vérifier</x:v>
      </x:c>
      <x:c r="H994" s="7" t="str"/>
      <x:c r="I994" s="7" t="str">
        <x:v>La fiche de ce composant ne documente pas les modes de la motorisation complète.</x:v>
      </x:c>
      <x:c r="J994" s="7" t="str"/>
      <x:c r="K994" s="15"/>
      <x:c r="L994" s="15" t="str"/>
      <x:c r="M994" s="15"/>
      <x:c r="N994" s="15"/>
      <x:c r="O994" s="15"/>
      <x:c r="P994" s="7" t="str"/>
      <x:c r="Q994" s="15"/>
      <x:c r="R994" s="7" t="str">
        <x:f>IF(AND(ISNUMBER(K994),ISNUMBER(Q994)),IF(K994&lt;=Q994,"Valeur ≤ seuil","Valeur &gt; seuil"),"")</x:f>
      </x:c>
      <x:c r="S994" s="15"/>
      <x:c r="T994" s="7" t="str">
        <x:f>IF(AND(ISNUMBER(K994),ISNUMBER(S994)),IF(K994&lt;=S994,"Valeur ≤ seuil","Valeur &gt; seuil"),"")</x:f>
      </x:c>
      <x:c r="U994" s="7"/>
      <x:c r="V994" s="7" t="str"/>
      <x:c r="W994" s="14" t="str"/>
      <x:c r="X994" s="7" t="str"/>
      <x:c r="Y994" s="13" t="d">
        <x:v>2026-10-25T12:00:00.000Z</x:v>
      </x:c>
      <x:c r="Z994" s="14" t="str">
        <x:v>https://motorline.pt/fr/produit/fac5a/</x:v>
      </x:c>
      <x:c r="AA994" s="14" t="str">
        <x:v>http://127.0.0.1:8788/produit-motorline-fac5a.html</x:v>
      </x:c>
      <x:c r="AB994" s="14" t="str">
        <x:v>http://127.0.0.1:8788/produit-motorline-fac5a.html</x:v>
      </x:c>
      <x:c r="AC994" s="7" t="str">
        <x:v>Obtenir la version, la configuration, les modes, les mesures et les informations réglementaires.</x:v>
      </x:c>
      <x:c r="AD994" s="7"/>
      <x:c r="AE994" s="7" t="str"/>
    </x:row>
    <x:row r="995" ht="54" customHeight="1">
      <x:c r="A995" s="7" t="str">
        <x:v>SNAPPER1</x:v>
      </x:c>
      <x:c r="B995" s="7" t="str">
        <x:v>GIBIDI</x:v>
      </x:c>
      <x:c r="C995" s="7" t="str">
        <x:v>GIBIDI</x:v>
      </x:c>
      <x:c r="D995" s="7" t="str">
        <x:v>SNAPPER-1 — opérateur battant avec commande BE24</x:v>
      </x:c>
      <x:c r="E995" s="7" t="str">
        <x:v>Motorisation ou automatisme</x:v>
      </x:c>
      <x:c r="F995" s="7" t="str">
        <x:v>Équipement complet à confirmer</x:v>
      </x:c>
      <x:c r="G995" s="7" t="str">
        <x:v>À vérifier</x:v>
      </x:c>
      <x:c r="H995" s="7" t="str"/>
      <x:c r="I995" s="7" t="str">
        <x:v>Mode, configuration et preuves énergétiques complètes non établis pour cette référence.</x:v>
      </x:c>
      <x:c r="J995" s="7" t="str"/>
      <x:c r="K995" s="15"/>
      <x:c r="L995" s="15" t="str"/>
      <x:c r="M995" s="15"/>
      <x:c r="N995" s="15"/>
      <x:c r="O995" s="15"/>
      <x:c r="P995" s="7" t="str"/>
      <x:c r="Q995" s="15"/>
      <x:c r="R995" s="7" t="str">
        <x:f>IF(AND(ISNUMBER(K995),ISNUMBER(Q995)),IF(K995&lt;=Q995,"Valeur ≤ seuil","Valeur &gt; seuil"),"")</x:f>
      </x:c>
      <x:c r="S995" s="15"/>
      <x:c r="T995" s="7" t="str">
        <x:f>IF(AND(ISNUMBER(K995),ISNUMBER(S995)),IF(K995&lt;=S995,"Valeur ≤ seuil","Valeur &gt; seuil"),"")</x:f>
      </x:c>
      <x:c r="U995" s="7"/>
      <x:c r="V995" s="7" t="str"/>
      <x:c r="W995" s="14" t="str"/>
      <x:c r="X995" s="7" t="str"/>
      <x:c r="Y995" s="13" t="d">
        <x:v>2026-10-25T12:00:00.000Z</x:v>
      </x:c>
      <x:c r="Z995" s="14" t="str">
        <x:v>https://doc.gibidi.com/CATALOGHI-CATALOGUES/NEW%20CATALOGUE/CATALISTINO%2005_2026_ITA__WEB.pdf#page=39</x:v>
      </x:c>
      <x:c r="AA995" s="14" t="str">
        <x:v>http://127.0.0.1:8788/produit-gibidi-snapper1.html</x:v>
      </x:c>
      <x:c r="AB995" s="14" t="str">
        <x:v>http://127.0.0.1:8788/produit-gibidi-snapper1.html</x:v>
      </x:c>
      <x:c r="AC995" s="7" t="str">
        <x:v>Obtenir la version, la configuration, les modes, les mesures et les informations réglementaires.</x:v>
      </x:c>
      <x:c r="AD995" s="7"/>
      <x:c r="AE995" s="7" t="str"/>
    </x:row>
    <x:row r="996" ht="54" customHeight="1">
      <x:c r="A996" s="7" t="str">
        <x:v>30510</x:v>
      </x:c>
      <x:c r="B996" s="7" t="str">
        <x:v>GIBIDI</x:v>
      </x:c>
      <x:c r="C996" s="7" t="str">
        <x:v>GIBIDI</x:v>
      </x:c>
      <x:c r="D996" s="7" t="str">
        <x:v>ART5000 — opérateur à bras articulé 230 V</x:v>
      </x:c>
      <x:c r="E996" s="7" t="str">
        <x:v>Motorisation ou automatisme</x:v>
      </x:c>
      <x:c r="F996" s="7" t="str">
        <x:v>Équipement complet à confirmer</x:v>
      </x:c>
      <x:c r="G996" s="7" t="str">
        <x:v>À vérifier</x:v>
      </x:c>
      <x:c r="H996" s="7" t="str"/>
      <x:c r="I996" s="7" t="str">
        <x:v>Mode, configuration et preuves énergétiques complètes non établis pour cette référence.</x:v>
      </x:c>
      <x:c r="J996" s="7" t="str"/>
      <x:c r="K996" s="15"/>
      <x:c r="L996" s="15" t="str"/>
      <x:c r="M996" s="15"/>
      <x:c r="N996" s="15"/>
      <x:c r="O996" s="15"/>
      <x:c r="P996" s="7" t="str"/>
      <x:c r="Q996" s="15"/>
      <x:c r="R996" s="7" t="str">
        <x:f>IF(AND(ISNUMBER(K996),ISNUMBER(Q996)),IF(K996&lt;=Q996,"Valeur ≤ seuil","Valeur &gt; seuil"),"")</x:f>
      </x:c>
      <x:c r="S996" s="15"/>
      <x:c r="T996" s="7" t="str">
        <x:f>IF(AND(ISNUMBER(K996),ISNUMBER(S996)),IF(K996&lt;=S996,"Valeur ≤ seuil","Valeur &gt; seuil"),"")</x:f>
      </x:c>
      <x:c r="U996" s="7"/>
      <x:c r="V996" s="7" t="str"/>
      <x:c r="W996" s="14" t="str"/>
      <x:c r="X996" s="7" t="str"/>
      <x:c r="Y996" s="13" t="d">
        <x:v>2026-10-25T12:00:00.000Z</x:v>
      </x:c>
      <x:c r="Z996" s="14" t="str">
        <x:v>https://doc.gibidi.com/CATALOGHI-CATALOGUES/NEW%20CATALOGUE/CATALISTINO%2005_2026_ITA__WEB.pdf#page=43</x:v>
      </x:c>
      <x:c r="AA996" s="14" t="str">
        <x:v>http://127.0.0.1:8788/produit-gibidi-30510.html</x:v>
      </x:c>
      <x:c r="AB996" s="14" t="str">
        <x:v>http://127.0.0.1:8788/produit-gibidi-30510.html</x:v>
      </x:c>
      <x:c r="AC996" s="7" t="str">
        <x:v>Obtenir la version, la configuration, les modes, les mesures et les informations réglementaires.</x:v>
      </x:c>
      <x:c r="AD996" s="7"/>
      <x:c r="AE996" s="7" t="str"/>
    </x:row>
    <x:row r="997" ht="54" customHeight="1">
      <x:c r="A997" s="7" t="str">
        <x:v>20034E</x:v>
      </x:c>
      <x:c r="B997" s="7" t="str">
        <x:v>GIBIDI</x:v>
      </x:c>
      <x:c r="C997" s="7" t="str">
        <x:v>GIBIDI</x:v>
      </x:c>
      <x:c r="D997" s="7" t="str">
        <x:v>GROUND 634 · motorisation électromécanique enterrée</x:v>
      </x:c>
      <x:c r="E997" s="7" t="str">
        <x:v>Motorisation ou automatisme</x:v>
      </x:c>
      <x:c r="F997" s="7" t="str">
        <x:v>Équipement complet à confirmer</x:v>
      </x:c>
      <x:c r="G997" s="7" t="str">
        <x:v>À vérifier</x:v>
      </x:c>
      <x:c r="H997" s="7" t="str"/>
      <x:c r="I997" s="7" t="str">
        <x:v>Mode, configuration et preuves énergétiques complètes non établis pour cette référence.</x:v>
      </x:c>
      <x:c r="J997" s="7" t="str"/>
      <x:c r="K997" s="15"/>
      <x:c r="L997" s="15" t="str"/>
      <x:c r="M997" s="15"/>
      <x:c r="N997" s="15"/>
      <x:c r="O997" s="15"/>
      <x:c r="P997" s="7" t="str"/>
      <x:c r="Q997" s="15"/>
      <x:c r="R997" s="7" t="str">
        <x:f>IF(AND(ISNUMBER(K997),ISNUMBER(Q997)),IF(K997&lt;=Q997,"Valeur ≤ seuil","Valeur &gt; seuil"),"")</x:f>
      </x:c>
      <x:c r="S997" s="15"/>
      <x:c r="T997" s="7" t="str">
        <x:f>IF(AND(ISNUMBER(K997),ISNUMBER(S997)),IF(K997&lt;=S997,"Valeur ≤ seuil","Valeur &gt; seuil"),"")</x:f>
      </x:c>
      <x:c r="U997" s="7"/>
      <x:c r="V997" s="7" t="str"/>
      <x:c r="W997" s="14" t="str"/>
      <x:c r="X997" s="7" t="str"/>
      <x:c r="Y997" s="13" t="d">
        <x:v>2026-10-25T12:00:00.000Z</x:v>
      </x:c>
      <x:c r="Z997" s="14" t="str">
        <x:v>https://doc.gibidi.com/CATALOGHI-CATALOGUES/NEW%20CATALOGUE/CATALISTINO%2005_2026_ITA__WEB.pdf#page=54</x:v>
      </x:c>
      <x:c r="AA997" s="14" t="str">
        <x:v>http://127.0.0.1:8788/produit-gibidi-20034e.html</x:v>
      </x:c>
      <x:c r="AB997" s="14" t="str">
        <x:v>http://127.0.0.1:8788/produit-gibidi-20034e.html</x:v>
      </x:c>
      <x:c r="AC997" s="7" t="str">
        <x:v>Obtenir la version, la configuration, les modes, les mesures et les informations réglementaires.</x:v>
      </x:c>
      <x:c r="AD997" s="7"/>
      <x:c r="AE997" s="7" t="str"/>
    </x:row>
    <x:row r="998" ht="54" customHeight="1">
      <x:c r="A998" s="7" t="str">
        <x:v>AU03300</x:v>
      </x:c>
      <x:c r="B998" s="7" t="str">
        <x:v>GIBIDI</x:v>
      </x:c>
      <x:c r="C998" s="7" t="str">
        <x:v>GIBIDI</x:v>
      </x:c>
      <x:c r="D998" s="7" t="str">
        <x:v>VINCI AU03300 — télécommande deux canaux</x:v>
      </x:c>
      <x:c r="E998" s="7" t="str">
        <x:v>Composant électronique ou sensible</x:v>
      </x:c>
      <x:c r="F998" s="7" t="str">
        <x:v>Composant à évaluer dans l’ensemble</x:v>
      </x:c>
      <x:c r="G998" s="7" t="str">
        <x:v>À vérifier</x:v>
      </x:c>
      <x:c r="H998" s="7" t="str"/>
      <x:c r="I998" s="7" t="str">
        <x:v>La fiche de ce composant ne documente pas les modes de la motorisation complète.</x:v>
      </x:c>
      <x:c r="J998" s="7" t="str"/>
      <x:c r="K998" s="15"/>
      <x:c r="L998" s="15" t="str"/>
      <x:c r="M998" s="15"/>
      <x:c r="N998" s="15"/>
      <x:c r="O998" s="15"/>
      <x:c r="P998" s="7" t="str"/>
      <x:c r="Q998" s="15"/>
      <x:c r="R998" s="7" t="str">
        <x:f>IF(AND(ISNUMBER(K998),ISNUMBER(Q998)),IF(K998&lt;=Q998,"Valeur ≤ seuil","Valeur &gt; seuil"),"")</x:f>
      </x:c>
      <x:c r="S998" s="15"/>
      <x:c r="T998" s="7" t="str">
        <x:f>IF(AND(ISNUMBER(K998),ISNUMBER(S998)),IF(K998&lt;=S998,"Valeur ≤ seuil","Valeur &gt; seuil"),"")</x:f>
      </x:c>
      <x:c r="U998" s="7"/>
      <x:c r="V998" s="7" t="str"/>
      <x:c r="W998" s="14" t="str"/>
      <x:c r="X998" s="7" t="str"/>
      <x:c r="Y998" s="13" t="d">
        <x:v>2026-10-25T12:00:00.000Z</x:v>
      </x:c>
      <x:c r="Z998" s="14" t="str">
        <x:v>https://doc.gibidi.com/CATALOGHI-CATALOGUES/NEW%20CATALOGUE/CATALISTINO%2005_2026_ITA__WEB.pdf#page=128</x:v>
      </x:c>
      <x:c r="AA998" s="14" t="str">
        <x:v>http://127.0.0.1:8788/produit-gibidi-au03300.html</x:v>
      </x:c>
      <x:c r="AB998" s="14" t="str">
        <x:v>http://127.0.0.1:8788/produit-gibidi-au03300.html</x:v>
      </x:c>
      <x:c r="AC998" s="7" t="str">
        <x:v>Obtenir la version, la configuration, les modes, les mesures et les informations réglementaires.</x:v>
      </x:c>
      <x:c r="AD998" s="7"/>
      <x:c r="AE998" s="7" t="str"/>
    </x:row>
    <x:row r="999" ht="54" customHeight="1">
      <x:c r="A999" s="7" t="str">
        <x:v>AU02570</x:v>
      </x:c>
      <x:c r="B999" s="7" t="str">
        <x:v>GIBIDI</x:v>
      </x:c>
      <x:c r="C999" s="7" t="str">
        <x:v>GIBIDI</x:v>
      </x:c>
      <x:c r="D999" s="7" t="str">
        <x:v>DRS 4335 AU02570 — récepteur radio deux canaux</x:v>
      </x:c>
      <x:c r="E999" s="7" t="str">
        <x:v>Composant électronique ou sensible</x:v>
      </x:c>
      <x:c r="F999" s="7" t="str">
        <x:v>Composant à évaluer dans l’ensemble</x:v>
      </x:c>
      <x:c r="G999" s="7" t="str">
        <x:v>À vérifier</x:v>
      </x:c>
      <x:c r="H999" s="7" t="str"/>
      <x:c r="I999" s="7" t="str">
        <x:v>La fiche de ce composant ne documente pas les modes de la motorisation complète.</x:v>
      </x:c>
      <x:c r="J999" s="7" t="str"/>
      <x:c r="K999" s="15"/>
      <x:c r="L999" s="15" t="str"/>
      <x:c r="M999" s="15"/>
      <x:c r="N999" s="15"/>
      <x:c r="O999" s="15"/>
      <x:c r="P999" s="7" t="str"/>
      <x:c r="Q999" s="15"/>
      <x:c r="R999" s="7" t="str">
        <x:f>IF(AND(ISNUMBER(K999),ISNUMBER(Q999)),IF(K999&lt;=Q999,"Valeur ≤ seuil","Valeur &gt; seuil"),"")</x:f>
      </x:c>
      <x:c r="S999" s="15"/>
      <x:c r="T999" s="7" t="str">
        <x:f>IF(AND(ISNUMBER(K999),ISNUMBER(S999)),IF(K999&lt;=S999,"Valeur ≤ seuil","Valeur &gt; seuil"),"")</x:f>
      </x:c>
      <x:c r="U999" s="7"/>
      <x:c r="V999" s="7" t="str"/>
      <x:c r="W999" s="14" t="str"/>
      <x:c r="X999" s="7" t="str"/>
      <x:c r="Y999" s="13" t="d">
        <x:v>2026-10-25T12:00:00.000Z</x:v>
      </x:c>
      <x:c r="Z999" s="14" t="str">
        <x:v>https://doc.gibidi.com/CATALOGHI-CATALOGUES/NEW%20CATALOGUE/CATALISTINO%2005_2026_ITA__WEB.pdf#page=128</x:v>
      </x:c>
      <x:c r="AA999" s="14" t="str">
        <x:v>http://127.0.0.1:8788/produit-gibidi-au02570.html</x:v>
      </x:c>
      <x:c r="AB999" s="14" t="str">
        <x:v>http://127.0.0.1:8788/produit-gibidi-au02570.html</x:v>
      </x:c>
      <x:c r="AC999" s="7" t="str">
        <x:v>Obtenir la version, la configuration, les modes, les mesures et les informations réglementaires.</x:v>
      </x:c>
      <x:c r="AD999" s="7"/>
      <x:c r="AE999" s="7" t="str"/>
    </x:row>
    <x:row r="1000" ht="54" customHeight="1">
      <x:c r="A1000" s="7" t="str">
        <x:v>AS07200</x:v>
      </x:c>
      <x:c r="B1000" s="7" t="str">
        <x:v>GIBIDI</x:v>
      </x:c>
      <x:c r="C1000" s="7" t="str">
        <x:v>GIBIDI</x:v>
      </x:c>
      <x:c r="D1000" s="7" t="str">
        <x:v>SR302 AS07200 — commande de rideau avec radio</x:v>
      </x:c>
      <x:c r="E1000" s="7" t="str">
        <x:v>Nature à préciser</x:v>
      </x:c>
      <x:c r="F1000" s="7" t="str">
        <x:v>Périmètre à confirmer</x:v>
      </x:c>
      <x:c r="G1000" s="7" t="str">
        <x:v>À vérifier</x:v>
      </x:c>
      <x:c r="H1000" s="7" t="str"/>
      <x:c r="I1000" s="7" t="str">
        <x:v>Mode, configuration et preuves énergétiques complètes non établis pour cette référence.</x:v>
      </x:c>
      <x:c r="J1000" s="7" t="str"/>
      <x:c r="K1000" s="15"/>
      <x:c r="L1000" s="15" t="str"/>
      <x:c r="M1000" s="15"/>
      <x:c r="N1000" s="15"/>
      <x:c r="O1000" s="15"/>
      <x:c r="P1000" s="7" t="str"/>
      <x:c r="Q1000" s="15"/>
      <x:c r="R1000" s="7" t="str">
        <x:f>IF(AND(ISNUMBER(K1000),ISNUMBER(Q1000)),IF(K1000&lt;=Q1000,"Valeur ≤ seuil","Valeur &gt; seuil"),"")</x:f>
      </x:c>
      <x:c r="S1000" s="15"/>
      <x:c r="T1000" s="7" t="str">
        <x:f>IF(AND(ISNUMBER(K1000),ISNUMBER(S1000)),IF(K1000&lt;=S1000,"Valeur ≤ seuil","Valeur &gt; seuil"),"")</x:f>
      </x:c>
      <x:c r="U1000" s="7"/>
      <x:c r="V1000" s="7" t="str"/>
      <x:c r="W1000" s="14" t="str"/>
      <x:c r="X1000" s="7" t="str"/>
      <x:c r="Y1000" s="13" t="d">
        <x:v>2026-10-25T12:00:00.000Z</x:v>
      </x:c>
      <x:c r="Z1000" s="14" t="str">
        <x:v>https://doc.gibidi.com/CATALOGHI-CATALOGUES/NEW%20CATALOGUE/CATALISTINO%2005_2026_ITA__WEB.pdf#page=71</x:v>
      </x:c>
      <x:c r="AA1000" s="14" t="str">
        <x:v>http://127.0.0.1:8788/produit-gibidi-as07200.html</x:v>
      </x:c>
      <x:c r="AB1000" s="14" t="str">
        <x:v>http://127.0.0.1:8788/produit-gibidi-as07200.html</x:v>
      </x:c>
      <x:c r="AC1000" s="7" t="str">
        <x:v>Obtenir la version, la configuration, les modes, les mesures et les informations réglementaires.</x:v>
      </x:c>
      <x:c r="AD1000" s="7"/>
      <x:c r="AE1000" s="7" t="str"/>
    </x:row>
    <x:row r="1001" ht="54" customHeight="1">
      <x:c r="A1001" s="7" t="str">
        <x:v>BHS70MCM</x:v>
      </x:c>
      <x:c r="B1001" s="7" t="str">
        <x:v>GAPOSA</x:v>
      </x:c>
      <x:c r="C1001" s="7" t="str">
        <x:v>GAPOSA</x:v>
      </x:c>
      <x:c r="D1001" s="7" t="str">
        <x:v>BHS monophasé — 70 Nm à chaîne manuelle</x:v>
      </x:c>
      <x:c r="E1001" s="7" t="str">
        <x:v>Nature à préciser</x:v>
      </x:c>
      <x:c r="F1001" s="7" t="str">
        <x:v>Périmètre à confirmer</x:v>
      </x:c>
      <x:c r="G1001" s="7" t="str">
        <x:v>À vérifier</x:v>
      </x:c>
      <x:c r="H1001" s="7" t="str"/>
      <x:c r="I1001" s="7" t="str">
        <x:v>Mode, configuration et preuves énergétiques complètes non établis pour cette référence.</x:v>
      </x:c>
      <x:c r="J1001" s="7" t="str"/>
      <x:c r="K1001" s="15"/>
      <x:c r="L1001" s="15" t="str"/>
      <x:c r="M1001" s="15"/>
      <x:c r="N1001" s="15"/>
      <x:c r="O1001" s="15"/>
      <x:c r="P1001" s="7" t="str"/>
      <x:c r="Q1001" s="15"/>
      <x:c r="R1001" s="7" t="str">
        <x:f>IF(AND(ISNUMBER(K1001),ISNUMBER(Q1001)),IF(K1001&lt;=Q1001,"Valeur ≤ seuil","Valeur &gt; seuil"),"")</x:f>
      </x:c>
      <x:c r="S1001" s="15"/>
      <x:c r="T1001" s="7" t="str">
        <x:f>IF(AND(ISNUMBER(K1001),ISNUMBER(S1001)),IF(K1001&lt;=S1001,"Valeur ≤ seuil","Valeur &gt; seuil"),"")</x:f>
      </x:c>
      <x:c r="U1001" s="7"/>
      <x:c r="V1001" s="7" t="str"/>
      <x:c r="W1001" s="14" t="str"/>
      <x:c r="X1001" s="7" t="str"/>
      <x:c r="Y1001" s="13" t="d">
        <x:v>2026-10-25T12:00:00.000Z</x:v>
      </x:c>
      <x:c r="Z1001" s="14" t="str">
        <x:v>https://www.gaposa.it/ita/prod/?industriale/portoni-sezionali/bhs-monofase/finecorsa-meccanico-a-6-camme</x:v>
      </x:c>
      <x:c r="AA1001" s="14" t="str">
        <x:v>http://127.0.0.1:8788/produit-gaposa-bhs70mcm.html</x:v>
      </x:c>
      <x:c r="AB1001" s="14" t="str">
        <x:v>http://127.0.0.1:8788/produit-gaposa-bhs70mcm.html</x:v>
      </x:c>
      <x:c r="AC1001" s="7" t="str">
        <x:v>Obtenir la version, la configuration, les modes, les mesures et les informations réglementaires.</x:v>
      </x:c>
      <x:c r="AD1001" s="7"/>
      <x:c r="AE1001" s="7" t="str"/>
    </x:row>
    <x:row r="1002" ht="54" customHeight="1">
      <x:c r="A1002" s="7" t="str">
        <x:v>BHS100TCE</x:v>
      </x:c>
      <x:c r="B1002" s="7" t="str">
        <x:v>GAPOSA</x:v>
      </x:c>
      <x:c r="C1002" s="7" t="str">
        <x:v>GAPOSA</x:v>
      </x:c>
      <x:c r="D1002" s="7" t="str">
        <x:v>BHS triphasé — 100 Nm avec fins de course électroniques</x:v>
      </x:c>
      <x:c r="E1002" s="7" t="str">
        <x:v>Nature à préciser</x:v>
      </x:c>
      <x:c r="F1002" s="7" t="str">
        <x:v>Périmètre à confirmer</x:v>
      </x:c>
      <x:c r="G1002" s="7" t="str">
        <x:v>À vérifier</x:v>
      </x:c>
      <x:c r="H1002" s="7" t="str"/>
      <x:c r="I1002" s="7" t="str">
        <x:v>Mode, configuration et preuves énergétiques complètes non établis pour cette référence.</x:v>
      </x:c>
      <x:c r="J1002" s="7" t="str"/>
      <x:c r="K1002" s="15"/>
      <x:c r="L1002" s="15" t="str"/>
      <x:c r="M1002" s="15"/>
      <x:c r="N1002" s="15"/>
      <x:c r="O1002" s="15"/>
      <x:c r="P1002" s="7" t="str"/>
      <x:c r="Q1002" s="15"/>
      <x:c r="R1002" s="7" t="str">
        <x:f>IF(AND(ISNUMBER(K1002),ISNUMBER(Q1002)),IF(K1002&lt;=Q1002,"Valeur ≤ seuil","Valeur &gt; seuil"),"")</x:f>
      </x:c>
      <x:c r="S1002" s="15"/>
      <x:c r="T1002" s="7" t="str">
        <x:f>IF(AND(ISNUMBER(K1002),ISNUMBER(S1002)),IF(K1002&lt;=S1002,"Valeur ≤ seuil","Valeur &gt; seuil"),"")</x:f>
      </x:c>
      <x:c r="U1002" s="7"/>
      <x:c r="V1002" s="7" t="str"/>
      <x:c r="W1002" s="14" t="str"/>
      <x:c r="X1002" s="7" t="str"/>
      <x:c r="Y1002" s="13" t="d">
        <x:v>2026-10-25T12:00:00.000Z</x:v>
      </x:c>
      <x:c r="Z1002" s="14" t="str">
        <x:v>https://www.gaposa.it/ita/prod/?industriale/portoni-sezionali/bhs-trifase/finecorsa-elettronico</x:v>
      </x:c>
      <x:c r="AA1002" s="14" t="str">
        <x:v>http://127.0.0.1:8788/produit-gaposa-bhs100tce.html</x:v>
      </x:c>
      <x:c r="AB1002" s="14" t="str">
        <x:v>http://127.0.0.1:8788/produit-gaposa-bhs100tce.html</x:v>
      </x:c>
      <x:c r="AC1002" s="7" t="str">
        <x:v>Obtenir la version, la configuration, les modes, les mesures et les informations réglementaires.</x:v>
      </x:c>
      <x:c r="AD1002" s="7"/>
      <x:c r="AE1002" s="7" t="str"/>
    </x:row>
    <x:row r="1003" ht="54" customHeight="1">
      <x:c r="A1003" s="7" t="str">
        <x:v>BRD25012MCM</x:v>
      </x:c>
      <x:c r="B1003" s="7" t="str">
        <x:v>GAPOSA</x:v>
      </x:c>
      <x:c r="C1003" s="7" t="str">
        <x:v>GAPOSA</x:v>
      </x:c>
      <x:c r="D1003" s="7" t="str">
        <x:v>SIDONE BRD — 250 Nm monophasé</x:v>
      </x:c>
      <x:c r="E1003" s="7" t="str">
        <x:v>Nature à préciser</x:v>
      </x:c>
      <x:c r="F1003" s="7" t="str">
        <x:v>Périmètre à confirmer</x:v>
      </x:c>
      <x:c r="G1003" s="7" t="str">
        <x:v>À vérifier</x:v>
      </x:c>
      <x:c r="H1003" s="7" t="str"/>
      <x:c r="I1003" s="7" t="str">
        <x:v>Mode, configuration et preuves énergétiques complètes non établis pour cette référence.</x:v>
      </x:c>
      <x:c r="J1003" s="7" t="str"/>
      <x:c r="K1003" s="15"/>
      <x:c r="L1003" s="15" t="str"/>
      <x:c r="M1003" s="15"/>
      <x:c r="N1003" s="15"/>
      <x:c r="O1003" s="15"/>
      <x:c r="P1003" s="7" t="str"/>
      <x:c r="Q1003" s="15"/>
      <x:c r="R1003" s="7" t="str">
        <x:f>IF(AND(ISNUMBER(K1003),ISNUMBER(Q1003)),IF(K1003&lt;=Q1003,"Valeur ≤ seuil","Valeur &gt; seuil"),"")</x:f>
      </x:c>
      <x:c r="S1003" s="15"/>
      <x:c r="T1003" s="7" t="str">
        <x:f>IF(AND(ISNUMBER(K1003),ISNUMBER(S1003)),IF(K1003&lt;=S1003,"Valeur ≤ seuil","Valeur &gt; seuil"),"")</x:f>
      </x:c>
      <x:c r="U1003" s="7"/>
      <x:c r="V1003" s="7" t="str"/>
      <x:c r="W1003" s="14" t="str"/>
      <x:c r="X1003" s="7" t="str"/>
      <x:c r="Y1003" s="13" t="d">
        <x:v>2026-10-25T12:00:00.000Z</x:v>
      </x:c>
      <x:c r="Z1003" s="14" t="str">
        <x:v>https://www.gaposa.it/ita/prod/?industriale/serrande-industriali/sidone-brd/finecorsa-meccanico-a-6-camme-monofase</x:v>
      </x:c>
      <x:c r="AA1003" s="14" t="str">
        <x:v>http://127.0.0.1:8788/produit-gaposa-brd25012mcm.html</x:v>
      </x:c>
      <x:c r="AB1003" s="14" t="str">
        <x:v>http://127.0.0.1:8788/produit-gaposa-brd25012mcm.html</x:v>
      </x:c>
      <x:c r="AC1003" s="7" t="str">
        <x:v>Obtenir la version, la configuration, les modes, les mesures et les informations réglementaires.</x:v>
      </x:c>
      <x:c r="AD1003" s="7"/>
      <x:c r="AE1003" s="7" t="str"/>
    </x:row>
    <x:row r="1004" ht="54" customHeight="1">
      <x:c r="A1004" s="7" t="str">
        <x:v>LP40014TCM</x:v>
      </x:c>
      <x:c r="B1004" s="7" t="str">
        <x:v>GAPOSA</x:v>
      </x:c>
      <x:c r="C1004" s="7" t="str">
        <x:v>GAPOSA</x:v>
      </x:c>
      <x:c r="D1004" s="7" t="str">
        <x:v>SIDONE MIDI — 400 Nm à chaîne manuelle</x:v>
      </x:c>
      <x:c r="E1004" s="7" t="str">
        <x:v>Nature à préciser</x:v>
      </x:c>
      <x:c r="F1004" s="7" t="str">
        <x:v>Périmètre à confirmer</x:v>
      </x:c>
      <x:c r="G1004" s="7" t="str">
        <x:v>À vérifier</x:v>
      </x:c>
      <x:c r="H1004" s="7" t="str"/>
      <x:c r="I1004" s="7" t="str">
        <x:v>Mode, configuration et preuves énergétiques complètes non établis pour cette référence.</x:v>
      </x:c>
      <x:c r="J1004" s="7" t="str"/>
      <x:c r="K1004" s="15"/>
      <x:c r="L1004" s="15" t="str"/>
      <x:c r="M1004" s="15"/>
      <x:c r="N1004" s="15"/>
      <x:c r="O1004" s="15"/>
      <x:c r="P1004" s="7" t="str"/>
      <x:c r="Q1004" s="15"/>
      <x:c r="R1004" s="7" t="str">
        <x:f>IF(AND(ISNUMBER(K1004),ISNUMBER(Q1004)),IF(K1004&lt;=Q1004,"Valeur ≤ seuil","Valeur &gt; seuil"),"")</x:f>
      </x:c>
      <x:c r="S1004" s="15"/>
      <x:c r="T1004" s="7" t="str">
        <x:f>IF(AND(ISNUMBER(K1004),ISNUMBER(S1004)),IF(K1004&lt;=S1004,"Valeur ≤ seuil","Valeur &gt; seuil"),"")</x:f>
      </x:c>
      <x:c r="U1004" s="7"/>
      <x:c r="V1004" s="7" t="str"/>
      <x:c r="W1004" s="14" t="str"/>
      <x:c r="X1004" s="7" t="str"/>
      <x:c r="Y1004" s="13" t="d">
        <x:v>2026-10-25T12:00:00.000Z</x:v>
      </x:c>
      <x:c r="Z1004" s="14" t="str">
        <x:v>https://www.gaposa.it/ita/prod/?industriale/serrande-industriali/sidone-midi/finecorsa-meccanico-a-6-camme</x:v>
      </x:c>
      <x:c r="AA1004" s="14" t="str">
        <x:v>http://127.0.0.1:8788/produit-gaposa-lp40014tcm.html</x:v>
      </x:c>
      <x:c r="AB1004" s="14" t="str">
        <x:v>http://127.0.0.1:8788/produit-gaposa-lp40014tcm.html</x:v>
      </x:c>
      <x:c r="AC1004" s="7" t="str">
        <x:v>Obtenir la version, la configuration, les modes, les mesures et les informations réglementaires.</x:v>
      </x:c>
      <x:c r="AD1004" s="7"/>
      <x:c r="AE1004" s="7" t="str"/>
    </x:row>
    <x:row r="1005" ht="54" customHeight="1">
      <x:c r="A1005" s="7" t="str">
        <x:v>LP75015TCM</x:v>
      </x:c>
      <x:c r="B1005" s="7" t="str">
        <x:v>GAPOSA</x:v>
      </x:c>
      <x:c r="C1005" s="7" t="str">
        <x:v>GAPOSA</x:v>
      </x:c>
      <x:c r="D1005" s="7" t="str">
        <x:v>SIDONE MAXXI — 750 Nm pour rideau industriel</x:v>
      </x:c>
      <x:c r="E1005" s="7" t="str">
        <x:v>Nature à préciser</x:v>
      </x:c>
      <x:c r="F1005" s="7" t="str">
        <x:v>Périmètre à confirmer</x:v>
      </x:c>
      <x:c r="G1005" s="7" t="str">
        <x:v>À vérifier</x:v>
      </x:c>
      <x:c r="H1005" s="7" t="str"/>
      <x:c r="I1005" s="7" t="str">
        <x:v>Mode, configuration et preuves énergétiques complètes non établis pour cette référence.</x:v>
      </x:c>
      <x:c r="J1005" s="7" t="str"/>
      <x:c r="K1005" s="15"/>
      <x:c r="L1005" s="15" t="str"/>
      <x:c r="M1005" s="15"/>
      <x:c r="N1005" s="15"/>
      <x:c r="O1005" s="15"/>
      <x:c r="P1005" s="7" t="str"/>
      <x:c r="Q1005" s="15"/>
      <x:c r="R1005" s="7" t="str">
        <x:f>IF(AND(ISNUMBER(K1005),ISNUMBER(Q1005)),IF(K1005&lt;=Q1005,"Valeur ≤ seuil","Valeur &gt; seuil"),"")</x:f>
      </x:c>
      <x:c r="S1005" s="15"/>
      <x:c r="T1005" s="7" t="str">
        <x:f>IF(AND(ISNUMBER(K1005),ISNUMBER(S1005)),IF(K1005&lt;=S1005,"Valeur ≤ seuil","Valeur &gt; seuil"),"")</x:f>
      </x:c>
      <x:c r="U1005" s="7"/>
      <x:c r="V1005" s="7" t="str"/>
      <x:c r="W1005" s="14" t="str"/>
      <x:c r="X1005" s="7" t="str"/>
      <x:c r="Y1005" s="13" t="d">
        <x:v>2026-10-25T12:00:00.000Z</x:v>
      </x:c>
      <x:c r="Z1005" s="14" t="str">
        <x:v>https://www.gaposa.it/ita/prod/?industriale/serrande-industriali/sidone-maxxi/finecorsa-meccanico-a-6-camme</x:v>
      </x:c>
      <x:c r="AA1005" s="14" t="str">
        <x:v>http://127.0.0.1:8788/produit-gaposa-lp75015tcm.html</x:v>
      </x:c>
      <x:c r="AB1005" s="14" t="str">
        <x:v>http://127.0.0.1:8788/produit-gaposa-lp75015tcm.html</x:v>
      </x:c>
      <x:c r="AC1005" s="7" t="str">
        <x:v>Obtenir la version, la configuration, les modes, les mesures et les informations réglementaires.</x:v>
      </x:c>
      <x:c r="AD1005" s="7"/>
      <x:c r="AE1005" s="7" t="str"/>
    </x:row>
    <x:row r="1006" ht="54" customHeight="1">
      <x:c r="A1006" s="7" t="str">
        <x:v>BRD7045TME</x:v>
      </x:c>
      <x:c r="B1006" s="7" t="str">
        <x:v>GAPOSA</x:v>
      </x:c>
      <x:c r="C1006" s="7" t="str">
        <x:v>GAPOSA</x:v>
      </x:c>
      <x:c r="D1006" s="7" t="str">
        <x:v>RAPIDO — entraînement de porte rapide 70 Nm</x:v>
      </x:c>
      <x:c r="E1006" s="7" t="str">
        <x:v>Motorisation ou automatisme</x:v>
      </x:c>
      <x:c r="F1006" s="7" t="str">
        <x:v>Équipement complet à confirmer</x:v>
      </x:c>
      <x:c r="G1006" s="7" t="str">
        <x:v>À vérifier</x:v>
      </x:c>
      <x:c r="H1006" s="7" t="str"/>
      <x:c r="I1006" s="7" t="str">
        <x:v>Mode, configuration et preuves énergétiques complètes non établis pour cette référence.</x:v>
      </x:c>
      <x:c r="J1006" s="7" t="str"/>
      <x:c r="K1006" s="15"/>
      <x:c r="L1006" s="15" t="str"/>
      <x:c r="M1006" s="15"/>
      <x:c r="N1006" s="15"/>
      <x:c r="O1006" s="15"/>
      <x:c r="P1006" s="7" t="str"/>
      <x:c r="Q1006" s="15"/>
      <x:c r="R1006" s="7" t="str">
        <x:f>IF(AND(ISNUMBER(K1006),ISNUMBER(Q1006)),IF(K1006&lt;=Q1006,"Valeur ≤ seuil","Valeur &gt; seuil"),"")</x:f>
      </x:c>
      <x:c r="S1006" s="15"/>
      <x:c r="T1006" s="7" t="str">
        <x:f>IF(AND(ISNUMBER(K1006),ISNUMBER(S1006)),IF(K1006&lt;=S1006,"Valeur ≤ seuil","Valeur &gt; seuil"),"")</x:f>
      </x:c>
      <x:c r="U1006" s="7"/>
      <x:c r="V1006" s="7" t="str"/>
      <x:c r="W1006" s="14" t="str"/>
      <x:c r="X1006" s="7" t="str"/>
      <x:c r="Y1006" s="13" t="d">
        <x:v>2026-10-25T12:00:00.000Z</x:v>
      </x:c>
      <x:c r="Z1006" s="14" t="str">
        <x:v>https://www.gaposa.it/ita/prod/?industriale/porte-rapide/rapido/finecorsa-elettronico</x:v>
      </x:c>
      <x:c r="AA1006" s="14" t="str">
        <x:v>http://127.0.0.1:8788/produit-gaposa-brd7045tme.html</x:v>
      </x:c>
      <x:c r="AB1006" s="14" t="str">
        <x:v>http://127.0.0.1:8788/produit-gaposa-brd7045tme.html</x:v>
      </x:c>
      <x:c r="AC1006" s="7" t="str">
        <x:v>Obtenir la version, la configuration, les modes, les mesures et les informations réglementaires.</x:v>
      </x:c>
      <x:c r="AD1006" s="7"/>
      <x:c r="AE1006" s="7" t="str"/>
    </x:row>
    <x:row r="1007" ht="54" customHeight="1">
      <x:c r="A1007" s="7" t="str">
        <x:v>XQ4P518</x:v>
      </x:c>
      <x:c r="B1007" s="7" t="str">
        <x:v>GAPOSA</x:v>
      </x:c>
      <x:c r="C1007" s="7" t="str">
        <x:v>GAPOSA</x:v>
      </x:c>
      <x:c r="D1007" s="7" t="str">
        <x:v>XQ40 — moteur tubulaire 5 Nm</x:v>
      </x:c>
      <x:c r="E1007" s="7" t="str">
        <x:v>Motorisation ou automatisme</x:v>
      </x:c>
      <x:c r="F1007" s="7" t="str">
        <x:v>Équipement complet à confirmer</x:v>
      </x:c>
      <x:c r="G1007" s="7" t="str">
        <x:v>À vérifier</x:v>
      </x:c>
      <x:c r="H1007" s="7" t="str"/>
      <x:c r="I1007" s="7" t="str">
        <x:v>Mode, configuration et preuves énergétiques complètes non établis pour cette référence.</x:v>
      </x:c>
      <x:c r="J1007" s="7" t="str"/>
      <x:c r="K1007" s="15"/>
      <x:c r="L1007" s="15" t="str"/>
      <x:c r="M1007" s="15"/>
      <x:c r="N1007" s="15"/>
      <x:c r="O1007" s="15"/>
      <x:c r="P1007" s="7" t="str"/>
      <x:c r="Q1007" s="15"/>
      <x:c r="R1007" s="7" t="str">
        <x:f>IF(AND(ISNUMBER(K1007),ISNUMBER(Q1007)),IF(K1007&lt;=Q1007,"Valeur ≤ seuil","Valeur &gt; seuil"),"")</x:f>
      </x:c>
      <x:c r="S1007" s="15"/>
      <x:c r="T1007" s="7" t="str">
        <x:f>IF(AND(ISNUMBER(K1007),ISNUMBER(S1007)),IF(K1007&lt;=S1007,"Valeur ≤ seuil","Valeur &gt; seuil"),"")</x:f>
      </x:c>
      <x:c r="U1007" s="7"/>
      <x:c r="V1007" s="7" t="str"/>
      <x:c r="W1007" s="14" t="str"/>
      <x:c r="X1007" s="7" t="str"/>
      <x:c r="Y1007" s="13" t="d">
        <x:v>2026-10-25T12:00:00.000Z</x:v>
      </x:c>
      <x:c r="Z1007" s="14" t="str">
        <x:v>https://www.gaposa.it/ita/prod/?residenziale/tapparelle/xq40/finecorsa-meccanico</x:v>
      </x:c>
      <x:c r="AA1007" s="14" t="str">
        <x:v>http://127.0.0.1:8788/produit-gaposa-xq4p518.html</x:v>
      </x:c>
      <x:c r="AB1007" s="14" t="str">
        <x:v>http://127.0.0.1:8788/produit-gaposa-xq4p518.html</x:v>
      </x:c>
      <x:c r="AC1007" s="7" t="str">
        <x:v>Obtenir la version, la configuration, les modes, les mesures et les informations réglementaires.</x:v>
      </x:c>
      <x:c r="AD1007" s="7"/>
      <x:c r="AE1007" s="7" t="str"/>
    </x:row>
    <x:row r="1008" ht="54" customHeight="1">
      <x:c r="A1008" s="7" t="str">
        <x:v>XQ5P2017</x:v>
      </x:c>
      <x:c r="B1008" s="7" t="str">
        <x:v>GAPOSA</x:v>
      </x:c>
      <x:c r="C1008" s="7" t="str">
        <x:v>GAPOSA</x:v>
      </x:c>
      <x:c r="D1008" s="7" t="str">
        <x:v>XQ50 — moteur tubulaire 20 Nm</x:v>
      </x:c>
      <x:c r="E1008" s="7" t="str">
        <x:v>Motorisation ou automatisme</x:v>
      </x:c>
      <x:c r="F1008" s="7" t="str">
        <x:v>Équipement complet à confirmer</x:v>
      </x:c>
      <x:c r="G1008" s="7" t="str">
        <x:v>À vérifier</x:v>
      </x:c>
      <x:c r="H1008" s="7" t="str"/>
      <x:c r="I1008" s="7" t="str">
        <x:v>Mode, configuration et preuves énergétiques complètes non établis pour cette référence.</x:v>
      </x:c>
      <x:c r="J1008" s="7" t="str"/>
      <x:c r="K1008" s="15"/>
      <x:c r="L1008" s="15" t="str"/>
      <x:c r="M1008" s="15"/>
      <x:c r="N1008" s="15"/>
      <x:c r="O1008" s="15"/>
      <x:c r="P1008" s="7" t="str"/>
      <x:c r="Q1008" s="15"/>
      <x:c r="R1008" s="7" t="str">
        <x:f>IF(AND(ISNUMBER(K1008),ISNUMBER(Q1008)),IF(K1008&lt;=Q1008,"Valeur ≤ seuil","Valeur &gt; seuil"),"")</x:f>
      </x:c>
      <x:c r="S1008" s="15"/>
      <x:c r="T1008" s="7" t="str">
        <x:f>IF(AND(ISNUMBER(K1008),ISNUMBER(S1008)),IF(K1008&lt;=S1008,"Valeur ≤ seuil","Valeur &gt; seuil"),"")</x:f>
      </x:c>
      <x:c r="U1008" s="7"/>
      <x:c r="V1008" s="7" t="str"/>
      <x:c r="W1008" s="14" t="str"/>
      <x:c r="X1008" s="7" t="str"/>
      <x:c r="Y1008" s="13" t="d">
        <x:v>2026-10-25T12:00:00.000Z</x:v>
      </x:c>
      <x:c r="Z1008" s="14" t="str">
        <x:v>https://www.gaposa.it/ita/prod/?residenziale/tapparelle/xq50/finecorsa-meccanico</x:v>
      </x:c>
      <x:c r="AA1008" s="14" t="str">
        <x:v>http://127.0.0.1:8788/produit-gaposa-xq5p2017.html</x:v>
      </x:c>
      <x:c r="AB1008" s="14" t="str">
        <x:v>http://127.0.0.1:8788/produit-gaposa-xq5p2017.html</x:v>
      </x:c>
      <x:c r="AC1008" s="7" t="str">
        <x:v>Obtenir la version, la configuration, les modes, les mesures et les informations réglementaires.</x:v>
      </x:c>
      <x:c r="AD1008" s="7"/>
      <x:c r="AE1008" s="7" t="str"/>
    </x:row>
    <x:row r="1009" ht="54" customHeight="1">
      <x:c r="A1009" s="7" t="str">
        <x:v>UNITITAN SUPER HT</x:v>
      </x:c>
      <x:c r="B1009" s="7" t="str">
        <x:v>ACM</x:v>
      </x:c>
      <x:c r="C1009" s="7" t="str">
        <x:v>ACM</x:v>
      </x:c>
      <x:c r="D1009" s="7" t="str">
        <x:v>UNITITAN SUPER HT — moteur central de rideau</x:v>
      </x:c>
      <x:c r="E1009" s="7" t="str">
        <x:v>Motorisation ou automatisme</x:v>
      </x:c>
      <x:c r="F1009" s="7" t="str">
        <x:v>Équipement complet à confirmer</x:v>
      </x:c>
      <x:c r="G1009" s="7" t="str">
        <x:v>À vérifier</x:v>
      </x:c>
      <x:c r="H1009" s="7" t="str"/>
      <x:c r="I1009" s="7" t="str">
        <x:v>Mode, configuration et preuves énergétiques complètes non établis pour cette référence.</x:v>
      </x:c>
      <x:c r="J1009" s="7" t="str"/>
      <x:c r="K1009" s="15"/>
      <x:c r="L1009" s="15" t="str"/>
      <x:c r="M1009" s="15"/>
      <x:c r="N1009" s="15"/>
      <x:c r="O1009" s="15"/>
      <x:c r="P1009" s="7" t="str"/>
      <x:c r="Q1009" s="15"/>
      <x:c r="R1009" s="7" t="str">
        <x:f>IF(AND(ISNUMBER(K1009),ISNUMBER(Q1009)),IF(K1009&lt;=Q1009,"Valeur ≤ seuil","Valeur &gt; seuil"),"")</x:f>
      </x:c>
      <x:c r="S1009" s="15"/>
      <x:c r="T1009" s="7" t="str">
        <x:f>IF(AND(ISNUMBER(K1009),ISNUMBER(S1009)),IF(K1009&lt;=S1009,"Valeur ≤ seuil","Valeur &gt; seuil"),"")</x:f>
      </x:c>
      <x:c r="U1009" s="7"/>
      <x:c r="V1009" s="7" t="str"/>
      <x:c r="W1009" s="14" t="str"/>
      <x:c r="X1009" s="7" t="str"/>
      <x:c r="Y1009" s="13" t="d">
        <x:v>2026-10-25T12:00:00.000Z</x:v>
      </x:c>
      <x:c r="Z1009" s="14" t="str">
        <x:v>https://www.acm.it/wp/istruzioni_prodotti/</x:v>
      </x:c>
      <x:c r="AA1009" s="14" t="str">
        <x:v>http://127.0.0.1:8788/produit-acm-unititan-super-ht.html</x:v>
      </x:c>
      <x:c r="AB1009" s="14" t="str">
        <x:v>http://127.0.0.1:8788/produit-acm-unititan-super-ht.html</x:v>
      </x:c>
      <x:c r="AC1009" s="7" t="str">
        <x:v>Obtenir la version, la configuration, les modes, les mesures et les informations réglementaires.</x:v>
      </x:c>
      <x:c r="AD1009" s="7"/>
      <x:c r="AE1009" s="7" t="str"/>
    </x:row>
    <x:row r="1010" ht="54" customHeight="1">
      <x:c r="A1010" s="7" t="str">
        <x:v>UNITITAN SUPER E HT</x:v>
      </x:c>
      <x:c r="B1010" s="7" t="str">
        <x:v>ACM</x:v>
      </x:c>
      <x:c r="C1010" s="7" t="str">
        <x:v>ACM</x:v>
      </x:c>
      <x:c r="D1010" s="7" t="str">
        <x:v>UNITITAN SUPER E HT — variante de motorisation centrale</x:v>
      </x:c>
      <x:c r="E1010" s="7" t="str">
        <x:v>Composant électronique ou sensible</x:v>
      </x:c>
      <x:c r="F1010" s="7" t="str">
        <x:v>Composant à évaluer dans l’ensemble</x:v>
      </x:c>
      <x:c r="G1010" s="7" t="str">
        <x:v>À vérifier</x:v>
      </x:c>
      <x:c r="H1010" s="7" t="str"/>
      <x:c r="I1010" s="7" t="str">
        <x:v>La fiche de ce composant ne documente pas les modes de la motorisation complète.</x:v>
      </x:c>
      <x:c r="J1010" s="7" t="str"/>
      <x:c r="K1010" s="15"/>
      <x:c r="L1010" s="15" t="str"/>
      <x:c r="M1010" s="15"/>
      <x:c r="N1010" s="15"/>
      <x:c r="O1010" s="15"/>
      <x:c r="P1010" s="7" t="str"/>
      <x:c r="Q1010" s="15"/>
      <x:c r="R1010" s="7" t="str">
        <x:f>IF(AND(ISNUMBER(K1010),ISNUMBER(Q1010)),IF(K1010&lt;=Q1010,"Valeur ≤ seuil","Valeur &gt; seuil"),"")</x:f>
      </x:c>
      <x:c r="S1010" s="15"/>
      <x:c r="T1010" s="7" t="str">
        <x:f>IF(AND(ISNUMBER(K1010),ISNUMBER(S1010)),IF(K1010&lt;=S1010,"Valeur ≤ seuil","Valeur &gt; seuil"),"")</x:f>
      </x:c>
      <x:c r="U1010" s="7"/>
      <x:c r="V1010" s="7" t="str"/>
      <x:c r="W1010" s="14" t="str"/>
      <x:c r="X1010" s="7" t="str"/>
      <x:c r="Y1010" s="13" t="d">
        <x:v>2026-10-25T12:00:00.000Z</x:v>
      </x:c>
      <x:c r="Z1010" s="14" t="str">
        <x:v>https://www.acm.it/wp/istruzioni_prodotti/</x:v>
      </x:c>
      <x:c r="AA1010" s="14" t="str">
        <x:v>http://127.0.0.1:8788/produit-acm-unititan-super-e-ht.html</x:v>
      </x:c>
      <x:c r="AB1010" s="14" t="str">
        <x:v>http://127.0.0.1:8788/produit-acm-unititan-super-e-ht.html</x:v>
      </x:c>
      <x:c r="AC1010" s="7" t="str">
        <x:v>Obtenir la version, la configuration, les modes, les mesures et les informations réglementaires.</x:v>
      </x:c>
      <x:c r="AD1010" s="7"/>
      <x:c r="AE1010" s="7" t="str"/>
    </x:row>
    <x:row r="1011" ht="54" customHeight="1">
      <x:c r="A1011" s="7" t="str">
        <x:v>TITAN 240/76 SUPER HT</x:v>
      </x:c>
      <x:c r="B1011" s="7" t="str">
        <x:v>ACM</x:v>
      </x:c>
      <x:c r="C1011" s="7" t="str">
        <x:v>ACM</x:v>
      </x:c>
      <x:c r="D1011" s="7" t="str">
        <x:v>TITAN 240/76 SUPER HT — moteur central</x:v>
      </x:c>
      <x:c r="E1011" s="7" t="str">
        <x:v>Motorisation ou automatisme</x:v>
      </x:c>
      <x:c r="F1011" s="7" t="str">
        <x:v>Équipement complet à confirmer</x:v>
      </x:c>
      <x:c r="G1011" s="7" t="str">
        <x:v>À vérifier</x:v>
      </x:c>
      <x:c r="H1011" s="7" t="str"/>
      <x:c r="I1011" s="7" t="str">
        <x:v>Mode, configuration et preuves énergétiques complètes non établis pour cette référence.</x:v>
      </x:c>
      <x:c r="J1011" s="7" t="str"/>
      <x:c r="K1011" s="15"/>
      <x:c r="L1011" s="15" t="str"/>
      <x:c r="M1011" s="15"/>
      <x:c r="N1011" s="15"/>
      <x:c r="O1011" s="15"/>
      <x:c r="P1011" s="7" t="str"/>
      <x:c r="Q1011" s="15"/>
      <x:c r="R1011" s="7" t="str">
        <x:f>IF(AND(ISNUMBER(K1011),ISNUMBER(Q1011)),IF(K1011&lt;=Q1011,"Valeur ≤ seuil","Valeur &gt; seuil"),"")</x:f>
      </x:c>
      <x:c r="S1011" s="15"/>
      <x:c r="T1011" s="7" t="str">
        <x:f>IF(AND(ISNUMBER(K1011),ISNUMBER(S1011)),IF(K1011&lt;=S1011,"Valeur ≤ seuil","Valeur &gt; seuil"),"")</x:f>
      </x:c>
      <x:c r="U1011" s="7"/>
      <x:c r="V1011" s="7" t="str"/>
      <x:c r="W1011" s="14" t="str"/>
      <x:c r="X1011" s="7" t="str"/>
      <x:c r="Y1011" s="13" t="d">
        <x:v>2026-10-25T12:00:00.000Z</x:v>
      </x:c>
      <x:c r="Z1011" s="14" t="str">
        <x:v>https://www.acm.it/wp/istruzioni_prodotti/</x:v>
      </x:c>
      <x:c r="AA1011" s="14" t="str">
        <x:v>http://127.0.0.1:8788/produit-acm-titan-240-76-super-ht.html</x:v>
      </x:c>
      <x:c r="AB1011" s="14" t="str">
        <x:v>http://127.0.0.1:8788/produit-acm-titan-240-76-super-ht.html</x:v>
      </x:c>
      <x:c r="AC1011" s="7" t="str">
        <x:v>Obtenir la version, la configuration, les modes, les mesures et les informations réglementaires.</x:v>
      </x:c>
      <x:c r="AD1011" s="7"/>
      <x:c r="AE1011" s="7" t="str"/>
    </x:row>
    <x:row r="1012" ht="54" customHeight="1">
      <x:c r="A1012" s="7" t="str">
        <x:v>TITAN 240/76 SUPER E HT</x:v>
      </x:c>
      <x:c r="B1012" s="7" t="str">
        <x:v>ACM</x:v>
      </x:c>
      <x:c r="C1012" s="7" t="str">
        <x:v>ACM</x:v>
      </x:c>
      <x:c r="D1012" s="7" t="str">
        <x:v>TITAN 240/76 SUPER E HT — moteur de rideau</x:v>
      </x:c>
      <x:c r="E1012" s="7" t="str">
        <x:v>Motorisation ou automatisme</x:v>
      </x:c>
      <x:c r="F1012" s="7" t="str">
        <x:v>Équipement complet à confirmer</x:v>
      </x:c>
      <x:c r="G1012" s="7" t="str">
        <x:v>À vérifier</x:v>
      </x:c>
      <x:c r="H1012" s="7" t="str"/>
      <x:c r="I1012" s="7" t="str">
        <x:v>Mode, configuration et preuves énergétiques complètes non établis pour cette référence.</x:v>
      </x:c>
      <x:c r="J1012" s="7" t="str"/>
      <x:c r="K1012" s="15"/>
      <x:c r="L1012" s="15" t="str"/>
      <x:c r="M1012" s="15"/>
      <x:c r="N1012" s="15"/>
      <x:c r="O1012" s="15"/>
      <x:c r="P1012" s="7" t="str"/>
      <x:c r="Q1012" s="15"/>
      <x:c r="R1012" s="7" t="str">
        <x:f>IF(AND(ISNUMBER(K1012),ISNUMBER(Q1012)),IF(K1012&lt;=Q1012,"Valeur ≤ seuil","Valeur &gt; seuil"),"")</x:f>
      </x:c>
      <x:c r="S1012" s="15"/>
      <x:c r="T1012" s="7" t="str">
        <x:f>IF(AND(ISNUMBER(K1012),ISNUMBER(S1012)),IF(K1012&lt;=S1012,"Valeur ≤ seuil","Valeur &gt; seuil"),"")</x:f>
      </x:c>
      <x:c r="U1012" s="7"/>
      <x:c r="V1012" s="7" t="str"/>
      <x:c r="W1012" s="14" t="str"/>
      <x:c r="X1012" s="7" t="str"/>
      <x:c r="Y1012" s="13" t="d">
        <x:v>2026-10-25T12:00:00.000Z</x:v>
      </x:c>
      <x:c r="Z1012" s="14" t="str">
        <x:v>https://www.acm.it/wp/istruzioni_prodotti/</x:v>
      </x:c>
      <x:c r="AA1012" s="14" t="str">
        <x:v>http://127.0.0.1:8788/produit-acm-titan-240-76-super-e-ht.html</x:v>
      </x:c>
      <x:c r="AB1012" s="14" t="str">
        <x:v>http://127.0.0.1:8788/produit-acm-titan-240-76-super-e-ht.html</x:v>
      </x:c>
      <x:c r="AC1012" s="7" t="str">
        <x:v>Obtenir la version, la configuration, les modes, les mesures et les informations réglementaires.</x:v>
      </x:c>
      <x:c r="AD1012" s="7"/>
      <x:c r="AE1012" s="7" t="str"/>
    </x:row>
    <x:row r="1013" ht="54" customHeight="1">
      <x:c r="A1013" s="7" t="str">
        <x:v>TITAN 240/101</x:v>
      </x:c>
      <x:c r="B1013" s="7" t="str">
        <x:v>ACM</x:v>
      </x:c>
      <x:c r="C1013" s="7" t="str">
        <x:v>ACM</x:v>
      </x:c>
      <x:c r="D1013" s="7" t="str">
        <x:v>TITAN 240/101 — motorisation centrale de rideau</x:v>
      </x:c>
      <x:c r="E1013" s="7" t="str">
        <x:v>Composant électronique ou sensible</x:v>
      </x:c>
      <x:c r="F1013" s="7" t="str">
        <x:v>Composant à évaluer dans l’ensemble</x:v>
      </x:c>
      <x:c r="G1013" s="7" t="str">
        <x:v>À vérifier</x:v>
      </x:c>
      <x:c r="H1013" s="7" t="str"/>
      <x:c r="I1013" s="7" t="str">
        <x:v>La fiche de ce composant ne documente pas les modes de la motorisation complète.</x:v>
      </x:c>
      <x:c r="J1013" s="7" t="str"/>
      <x:c r="K1013" s="15"/>
      <x:c r="L1013" s="15" t="str"/>
      <x:c r="M1013" s="15"/>
      <x:c r="N1013" s="15"/>
      <x:c r="O1013" s="15"/>
      <x:c r="P1013" s="7" t="str"/>
      <x:c r="Q1013" s="15"/>
      <x:c r="R1013" s="7" t="str">
        <x:f>IF(AND(ISNUMBER(K1013),ISNUMBER(Q1013)),IF(K1013&lt;=Q1013,"Valeur ≤ seuil","Valeur &gt; seuil"),"")</x:f>
      </x:c>
      <x:c r="S1013" s="15"/>
      <x:c r="T1013" s="7" t="str">
        <x:f>IF(AND(ISNUMBER(K1013),ISNUMBER(S1013)),IF(K1013&lt;=S1013,"Valeur ≤ seuil","Valeur &gt; seuil"),"")</x:f>
      </x:c>
      <x:c r="U1013" s="7"/>
      <x:c r="V1013" s="7" t="str"/>
      <x:c r="W1013" s="14" t="str"/>
      <x:c r="X1013" s="7" t="str"/>
      <x:c r="Y1013" s="13" t="d">
        <x:v>2026-10-25T12:00:00.000Z</x:v>
      </x:c>
      <x:c r="Z1013" s="14" t="str">
        <x:v>https://www.acm.it/wp/istruzioni_prodotti/</x:v>
      </x:c>
      <x:c r="AA1013" s="14" t="str">
        <x:v>http://127.0.0.1:8788/produit-acm-titan-240-101.html</x:v>
      </x:c>
      <x:c r="AB1013" s="14" t="str">
        <x:v>http://127.0.0.1:8788/produit-acm-titan-240-101.html</x:v>
      </x:c>
      <x:c r="AC1013" s="7" t="str">
        <x:v>Obtenir la version, la configuration, les modes, les mesures et les informations réglementaires.</x:v>
      </x:c>
      <x:c r="AD1013" s="7"/>
      <x:c r="AE1013" s="7" t="str"/>
    </x:row>
    <x:row r="1014" ht="54" customHeight="1">
      <x:c r="A1014" s="7" t="str">
        <x:v>TITAN 240/101 E</x:v>
      </x:c>
      <x:c r="B1014" s="7" t="str">
        <x:v>ACM</x:v>
      </x:c>
      <x:c r="C1014" s="7" t="str">
        <x:v>ACM</x:v>
      </x:c>
      <x:c r="D1014" s="7" t="str">
        <x:v>TITAN 240/101 E — moteur central pour axe de 101 mm</x:v>
      </x:c>
      <x:c r="E1014" s="7" t="str">
        <x:v>Motorisation ou automatisme</x:v>
      </x:c>
      <x:c r="F1014" s="7" t="str">
        <x:v>Équipement complet à confirmer</x:v>
      </x:c>
      <x:c r="G1014" s="7" t="str">
        <x:v>À vérifier</x:v>
      </x:c>
      <x:c r="H1014" s="7" t="str"/>
      <x:c r="I1014" s="7" t="str">
        <x:v>Mode, configuration et preuves énergétiques complètes non établis pour cette référence.</x:v>
      </x:c>
      <x:c r="J1014" s="7" t="str"/>
      <x:c r="K1014" s="15"/>
      <x:c r="L1014" s="15" t="str"/>
      <x:c r="M1014" s="15"/>
      <x:c r="N1014" s="15"/>
      <x:c r="O1014" s="15"/>
      <x:c r="P1014" s="7" t="str"/>
      <x:c r="Q1014" s="15"/>
      <x:c r="R1014" s="7" t="str">
        <x:f>IF(AND(ISNUMBER(K1014),ISNUMBER(Q1014)),IF(K1014&lt;=Q1014,"Valeur ≤ seuil","Valeur &gt; seuil"),"")</x:f>
      </x:c>
      <x:c r="S1014" s="15"/>
      <x:c r="T1014" s="7" t="str">
        <x:f>IF(AND(ISNUMBER(K1014),ISNUMBER(S1014)),IF(K1014&lt;=S1014,"Valeur ≤ seuil","Valeur &gt; seuil"),"")</x:f>
      </x:c>
      <x:c r="U1014" s="7"/>
      <x:c r="V1014" s="7" t="str"/>
      <x:c r="W1014" s="14" t="str"/>
      <x:c r="X1014" s="7" t="str"/>
      <x:c r="Y1014" s="13" t="d">
        <x:v>2026-10-25T12:00:00.000Z</x:v>
      </x:c>
      <x:c r="Z1014" s="14" t="str">
        <x:v>https://www.acm.it/wp/istruzioni_prodotti/</x:v>
      </x:c>
      <x:c r="AA1014" s="14" t="str">
        <x:v>http://127.0.0.1:8788/produit-acm-titan-240-101-e.html</x:v>
      </x:c>
      <x:c r="AB1014" s="14" t="str">
        <x:v>http://127.0.0.1:8788/produit-acm-titan-240-101-e.html</x:v>
      </x:c>
      <x:c r="AC1014" s="7" t="str">
        <x:v>Obtenir la version, la configuration, les modes, les mesures et les informations réglementaires.</x:v>
      </x:c>
      <x:c r="AD1014" s="7"/>
      <x:c r="AE1014" s="7" t="str"/>
    </x:row>
    <x:row r="1015" ht="54" customHeight="1">
      <x:c r="A1015" s="7" t="str">
        <x:v>ITAROLL ø45</x:v>
      </x:c>
      <x:c r="B1015" s="7" t="str">
        <x:v>ACM</x:v>
      </x:c>
      <x:c r="C1015" s="7" t="str">
        <x:v>ACM</x:v>
      </x:c>
      <x:c r="D1015" s="7" t="str">
        <x:v>ITAROLL ø45 — moteur tubulaire pour volet ou store</x:v>
      </x:c>
      <x:c r="E1015" s="7" t="str">
        <x:v>Motorisation ou automatisme</x:v>
      </x:c>
      <x:c r="F1015" s="7" t="str">
        <x:v>Équipement complet à confirmer</x:v>
      </x:c>
      <x:c r="G1015" s="7" t="str">
        <x:v>À vérifier</x:v>
      </x:c>
      <x:c r="H1015" s="7" t="str"/>
      <x:c r="I1015" s="7" t="str">
        <x:v>Mode, configuration et preuves énergétiques complètes non établis pour cette référence.</x:v>
      </x:c>
      <x:c r="J1015" s="7" t="str"/>
      <x:c r="K1015" s="15"/>
      <x:c r="L1015" s="15" t="str"/>
      <x:c r="M1015" s="15"/>
      <x:c r="N1015" s="15"/>
      <x:c r="O1015" s="15"/>
      <x:c r="P1015" s="7" t="str"/>
      <x:c r="Q1015" s="15"/>
      <x:c r="R1015" s="7" t="str">
        <x:f>IF(AND(ISNUMBER(K1015),ISNUMBER(Q1015)),IF(K1015&lt;=Q1015,"Valeur ≤ seuil","Valeur &gt; seuil"),"")</x:f>
      </x:c>
      <x:c r="S1015" s="15"/>
      <x:c r="T1015" s="7" t="str">
        <x:f>IF(AND(ISNUMBER(K1015),ISNUMBER(S1015)),IF(K1015&lt;=S1015,"Valeur ≤ seuil","Valeur &gt; seuil"),"")</x:f>
      </x:c>
      <x:c r="U1015" s="7"/>
      <x:c r="V1015" s="7" t="str"/>
      <x:c r="W1015" s="14" t="str"/>
      <x:c r="X1015" s="7" t="str"/>
      <x:c r="Y1015" s="13" t="d">
        <x:v>2026-10-25T12:00:00.000Z</x:v>
      </x:c>
      <x:c r="Z1015" s="14" t="str">
        <x:v>https://www.acm.it/wp/istruzioni_prodotti/</x:v>
      </x:c>
      <x:c r="AA1015" s="14" t="str">
        <x:v>http://127.0.0.1:8788/produit-acm-itaroll-45.html</x:v>
      </x:c>
      <x:c r="AB1015" s="14" t="str">
        <x:v>http://127.0.0.1:8788/produit-acm-itaroll-45.html</x:v>
      </x:c>
      <x:c r="AC1015" s="7" t="str">
        <x:v>Obtenir la version, la configuration, les modes, les mesures et les informations réglementaires.</x:v>
      </x:c>
      <x:c r="AD1015" s="7"/>
      <x:c r="AE1015" s="7" t="str"/>
    </x:row>
    <x:row r="1016" ht="54" customHeight="1">
      <x:c r="A1016" s="7" t="str">
        <x:v>ITAROLL ø58</x:v>
      </x:c>
      <x:c r="B1016" s="7" t="str">
        <x:v>ACM</x:v>
      </x:c>
      <x:c r="C1016" s="7" t="str">
        <x:v>ACM</x:v>
      </x:c>
      <x:c r="D1016" s="7" t="str">
        <x:v>ITAROLL ø58 — moteur tubulaire pour volet ou store</x:v>
      </x:c>
      <x:c r="E1016" s="7" t="str">
        <x:v>Motorisation ou automatisme</x:v>
      </x:c>
      <x:c r="F1016" s="7" t="str">
        <x:v>Équipement complet à confirmer</x:v>
      </x:c>
      <x:c r="G1016" s="7" t="str">
        <x:v>À vérifier</x:v>
      </x:c>
      <x:c r="H1016" s="7" t="str"/>
      <x:c r="I1016" s="7" t="str">
        <x:v>Mode, configuration et preuves énergétiques complètes non établis pour cette référence.</x:v>
      </x:c>
      <x:c r="J1016" s="7" t="str"/>
      <x:c r="K1016" s="15"/>
      <x:c r="L1016" s="15" t="str"/>
      <x:c r="M1016" s="15"/>
      <x:c r="N1016" s="15"/>
      <x:c r="O1016" s="15"/>
      <x:c r="P1016" s="7" t="str"/>
      <x:c r="Q1016" s="15"/>
      <x:c r="R1016" s="7" t="str">
        <x:f>IF(AND(ISNUMBER(K1016),ISNUMBER(Q1016)),IF(K1016&lt;=Q1016,"Valeur ≤ seuil","Valeur &gt; seuil"),"")</x:f>
      </x:c>
      <x:c r="S1016" s="15"/>
      <x:c r="T1016" s="7" t="str">
        <x:f>IF(AND(ISNUMBER(K1016),ISNUMBER(S1016)),IF(K1016&lt;=S1016,"Valeur ≤ seuil","Valeur &gt; seuil"),"")</x:f>
      </x:c>
      <x:c r="U1016" s="7"/>
      <x:c r="V1016" s="7" t="str"/>
      <x:c r="W1016" s="14" t="str"/>
      <x:c r="X1016" s="7" t="str"/>
      <x:c r="Y1016" s="13" t="d">
        <x:v>2026-10-25T12:00:00.000Z</x:v>
      </x:c>
      <x:c r="Z1016" s="14" t="str">
        <x:v>https://www.acm.it/wp/istruzioni_prodotti/</x:v>
      </x:c>
      <x:c r="AA1016" s="14" t="str">
        <x:v>http://127.0.0.1:8788/produit-acm-itaroll-58.html</x:v>
      </x:c>
      <x:c r="AB1016" s="14" t="str">
        <x:v>http://127.0.0.1:8788/produit-acm-itaroll-58.html</x:v>
      </x:c>
      <x:c r="AC1016" s="7" t="str">
        <x:v>Obtenir la version, la configuration, les modes, les mesures et les informations réglementaires.</x:v>
      </x:c>
      <x:c r="AD1016" s="7"/>
      <x:c r="AE1016" s="7" t="str"/>
    </x:row>
    <x:row r="1017" ht="54" customHeight="1">
      <x:c r="A1017" s="7" t="str">
        <x:v>301.16XXL</x:v>
      </x:c>
      <x:c r="B1017" s="7" t="str">
        <x:v>Hi-Motions</x:v>
      </x:c>
      <x:c r="C1017" s="7" t="str">
        <x:v>Hi-Motions</x:v>
      </x:c>
      <x:c r="D1017" s="7" t="str">
        <x:v>301.16XXL — chariot autoportant à seize roues</x:v>
      </x:c>
      <x:c r="E1017" s="7" t="str">
        <x:v>Pièce mécanique passive</x:v>
      </x:c>
      <x:c r="F1017" s="7" t="str">
        <x:v>Hors champ 2023/826 pour la pièce seule</x:v>
      </x:c>
      <x:c r="G1017" s="7" t="str">
        <x:v>Hors périmètre</x:v>
      </x:c>
      <x:c r="H1017" s="7" t="str"/>
      <x:c r="I1017" s="7" t="str">
        <x:v>Pièce mécanique passive décrite dans l’inventaire. Ne constitue pas un équipement électrique dépendant du secteur.</x:v>
      </x:c>
      <x:c r="J1017" s="7" t="str"/>
      <x:c r="K1017" s="15"/>
      <x:c r="L1017" s="15" t="str"/>
      <x:c r="M1017" s="15"/>
      <x:c r="N1017" s="15"/>
      <x:c r="O1017" s="15"/>
      <x:c r="P1017" s="7" t="str"/>
      <x:c r="Q1017" s="15"/>
      <x:c r="R1017" s="7" t="str">
        <x:f>IF(AND(ISNUMBER(K1017),ISNUMBER(Q1017)),IF(K1017&lt;=Q1017,"Valeur ≤ seuil","Valeur &gt; seuil"),"")</x:f>
      </x:c>
      <x:c r="S1017" s="15"/>
      <x:c r="T1017" s="7" t="str">
        <x:f>IF(AND(ISNUMBER(K1017),ISNUMBER(S1017)),IF(K1017&lt;=S1017,"Valeur ≤ seuil","Valeur &gt; seuil"),"")</x:f>
      </x:c>
      <x:c r="U1017" s="7"/>
      <x:c r="V1017" s="7" t="str"/>
      <x:c r="W1017" s="14" t="str">
        <x:v>https://www.himotions.it/it/categorie/cancelli-scorrevoli-autoportanti/carrelli-portanti/301-16xxl.html</x:v>
      </x:c>
      <x:c r="X1017" s="7" t="str">
        <x:v>Inventaire du site et art.2 du règlement 2023/826</x:v>
      </x:c>
      <x:c r="Y1017" s="13" t="d">
        <x:v>2026-10-25T12:00:00.000Z</x:v>
      </x:c>
      <x:c r="Z1017" s="14" t="str">
        <x:v>https://www.himotions.it/it/categorie/cancelli-scorrevoli-autoportanti/carrelli-portanti/301-16xxl.html</x:v>
      </x:c>
      <x:c r="AA1017" s="14" t="str">
        <x:v>http://127.0.0.1:8788/produit-hi-motions-301-16xxl.html</x:v>
      </x:c>
      <x:c r="AB1017" s="14" t="str">
        <x:v>http://127.0.0.1:8788/produit-hi-motions-301-16xxl.html</x:v>
      </x:c>
      <x:c r="AC1017" s="7" t="str">
        <x:v>Vérifier la conformité de l’automatisme final auquel cette pièce est intégrée.</x:v>
      </x:c>
      <x:c r="AD1017" s="7"/>
      <x:c r="AE1017" s="7" t="str"/>
    </x:row>
    <x:row r="1018" ht="54" customHeight="1">
      <x:c r="A1018" s="7" t="str">
        <x:v>301.5L</x:v>
      </x:c>
      <x:c r="B1018" s="7" t="str">
        <x:v>Hi-Motions</x:v>
      </x:c>
      <x:c r="C1018" s="7" t="str">
        <x:v>Hi-Motions</x:v>
      </x:c>
      <x:c r="D1018" s="7" t="str">
        <x:v>301.5L — chariot porteur à cinq roues</x:v>
      </x:c>
      <x:c r="E1018" s="7" t="str">
        <x:v>Pièce mécanique passive</x:v>
      </x:c>
      <x:c r="F1018" s="7" t="str">
        <x:v>Hors champ 2023/826 pour la pièce seule</x:v>
      </x:c>
      <x:c r="G1018" s="7" t="str">
        <x:v>Hors périmètre</x:v>
      </x:c>
      <x:c r="H1018" s="7" t="str"/>
      <x:c r="I1018" s="7" t="str">
        <x:v>Pièce mécanique passive décrite dans l’inventaire. Ne constitue pas un équipement électrique dépendant du secteur.</x:v>
      </x:c>
      <x:c r="J1018" s="7" t="str"/>
      <x:c r="K1018" s="15"/>
      <x:c r="L1018" s="15" t="str"/>
      <x:c r="M1018" s="15"/>
      <x:c r="N1018" s="15"/>
      <x:c r="O1018" s="15"/>
      <x:c r="P1018" s="7" t="str"/>
      <x:c r="Q1018" s="15"/>
      <x:c r="R1018" s="7" t="str">
        <x:f>IF(AND(ISNUMBER(K1018),ISNUMBER(Q1018)),IF(K1018&lt;=Q1018,"Valeur ≤ seuil","Valeur &gt; seuil"),"")</x:f>
      </x:c>
      <x:c r="S1018" s="15"/>
      <x:c r="T1018" s="7" t="str">
        <x:f>IF(AND(ISNUMBER(K1018),ISNUMBER(S1018)),IF(K1018&lt;=S1018,"Valeur ≤ seuil","Valeur &gt; seuil"),"")</x:f>
      </x:c>
      <x:c r="U1018" s="7"/>
      <x:c r="V1018" s="7" t="str"/>
      <x:c r="W1018" s="14" t="str">
        <x:v>https://www.himotions.it/it/categorie/cancelli-scorrevoli-autoportanti/carrelli-portanti/301-5l.html</x:v>
      </x:c>
      <x:c r="X1018" s="7" t="str">
        <x:v>Inventaire du site et art.2 du règlement 2023/826</x:v>
      </x:c>
      <x:c r="Y1018" s="13" t="d">
        <x:v>2026-10-25T12:00:00.000Z</x:v>
      </x:c>
      <x:c r="Z1018" s="14" t="str">
        <x:v>https://www.himotions.it/it/categorie/cancelli-scorrevoli-autoportanti/carrelli-portanti/301-5l.html</x:v>
      </x:c>
      <x:c r="AA1018" s="14" t="str">
        <x:v>http://127.0.0.1:8788/produit-hi-motions-301-5l.html</x:v>
      </x:c>
      <x:c r="AB1018" s="14" t="str">
        <x:v>http://127.0.0.1:8788/produit-hi-motions-301-5l.html</x:v>
      </x:c>
      <x:c r="AC1018" s="7" t="str">
        <x:v>Vérifier la conformité de l’automatisme final auquel cette pièce est intégrée.</x:v>
      </x:c>
      <x:c r="AD1018" s="7"/>
      <x:c r="AE1018" s="7" t="str"/>
    </x:row>
    <x:row r="1019" ht="54" customHeight="1">
      <x:c r="A1019" s="7" t="str">
        <x:v>301.5LA</x:v>
      </x:c>
      <x:c r="B1019" s="7" t="str">
        <x:v>Hi-Motions</x:v>
      </x:c>
      <x:c r="C1019" s="7" t="str">
        <x:v>Hi-Motions</x:v>
      </x:c>
      <x:c r="D1019" s="7" t="str">
        <x:v>301.5LA — chariot à cinq roues en nylon</x:v>
      </x:c>
      <x:c r="E1019" s="7" t="str">
        <x:v>Pièce mécanique passive</x:v>
      </x:c>
      <x:c r="F1019" s="7" t="str">
        <x:v>Hors champ 2023/826 pour la pièce seule</x:v>
      </x:c>
      <x:c r="G1019" s="7" t="str">
        <x:v>Hors périmètre</x:v>
      </x:c>
      <x:c r="H1019" s="7" t="str"/>
      <x:c r="I1019" s="7" t="str">
        <x:v>Pièce mécanique passive décrite dans l’inventaire. Ne constitue pas un équipement électrique dépendant du secteur.</x:v>
      </x:c>
      <x:c r="J1019" s="7" t="str"/>
      <x:c r="K1019" s="15"/>
      <x:c r="L1019" s="15" t="str"/>
      <x:c r="M1019" s="15"/>
      <x:c r="N1019" s="15"/>
      <x:c r="O1019" s="15"/>
      <x:c r="P1019" s="7" t="str"/>
      <x:c r="Q1019" s="15"/>
      <x:c r="R1019" s="7" t="str">
        <x:f>IF(AND(ISNUMBER(K1019),ISNUMBER(Q1019)),IF(K1019&lt;=Q1019,"Valeur ≤ seuil","Valeur &gt; seuil"),"")</x:f>
      </x:c>
      <x:c r="S1019" s="15"/>
      <x:c r="T1019" s="7" t="str">
        <x:f>IF(AND(ISNUMBER(K1019),ISNUMBER(S1019)),IF(K1019&lt;=S1019,"Valeur ≤ seuil","Valeur &gt; seuil"),"")</x:f>
      </x:c>
      <x:c r="U1019" s="7"/>
      <x:c r="V1019" s="7" t="str"/>
      <x:c r="W1019" s="14" t="str">
        <x:v>https://www.himotions.it/it/categorie/cancelli-scorrevoli-autoportanti/carrelli-portanti/301-5la.html</x:v>
      </x:c>
      <x:c r="X1019" s="7" t="str">
        <x:v>Inventaire du site et art.2 du règlement 2023/826</x:v>
      </x:c>
      <x:c r="Y1019" s="13" t="d">
        <x:v>2026-10-25T12:00:00.000Z</x:v>
      </x:c>
      <x:c r="Z1019" s="14" t="str">
        <x:v>https://www.himotions.it/it/categorie/cancelli-scorrevoli-autoportanti/carrelli-portanti/301-5la.html</x:v>
      </x:c>
      <x:c r="AA1019" s="14" t="str">
        <x:v>http://127.0.0.1:8788/produit-hi-motions-301-5la.html</x:v>
      </x:c>
      <x:c r="AB1019" s="14" t="str">
        <x:v>http://127.0.0.1:8788/produit-hi-motions-301-5la.html</x:v>
      </x:c>
      <x:c r="AC1019" s="7" t="str">
        <x:v>Vérifier la conformité de l’automatisme final auquel cette pièce est intégrée.</x:v>
      </x:c>
      <x:c r="AD1019" s="7"/>
      <x:c r="AE1019" s="7" t="str"/>
    </x:row>
    <x:row r="1020" ht="54" customHeight="1">
      <x:c r="A1020" s="7" t="str">
        <x:v>301.8L</x:v>
      </x:c>
      <x:c r="B1020" s="7" t="str">
        <x:v>Hi-Motions</x:v>
      </x:c>
      <x:c r="C1020" s="7" t="str">
        <x:v>Hi-Motions</x:v>
      </x:c>
      <x:c r="D1020" s="7" t="str">
        <x:v>301.8L — chariot autoportant à huit roues</x:v>
      </x:c>
      <x:c r="E1020" s="7" t="str">
        <x:v>Pièce mécanique passive</x:v>
      </x:c>
      <x:c r="F1020" s="7" t="str">
        <x:v>Hors champ 2023/826 pour la pièce seule</x:v>
      </x:c>
      <x:c r="G1020" s="7" t="str">
        <x:v>Hors périmètre</x:v>
      </x:c>
      <x:c r="H1020" s="7" t="str"/>
      <x:c r="I1020" s="7" t="str">
        <x:v>Pièce mécanique passive décrite dans l’inventaire. Ne constitue pas un équipement électrique dépendant du secteur.</x:v>
      </x:c>
      <x:c r="J1020" s="7" t="str"/>
      <x:c r="K1020" s="15"/>
      <x:c r="L1020" s="15" t="str"/>
      <x:c r="M1020" s="15"/>
      <x:c r="N1020" s="15"/>
      <x:c r="O1020" s="15"/>
      <x:c r="P1020" s="7" t="str"/>
      <x:c r="Q1020" s="15"/>
      <x:c r="R1020" s="7" t="str">
        <x:f>IF(AND(ISNUMBER(K1020),ISNUMBER(Q1020)),IF(K1020&lt;=Q1020,"Valeur ≤ seuil","Valeur &gt; seuil"),"")</x:f>
      </x:c>
      <x:c r="S1020" s="15"/>
      <x:c r="T1020" s="7" t="str">
        <x:f>IF(AND(ISNUMBER(K1020),ISNUMBER(S1020)),IF(K1020&lt;=S1020,"Valeur ≤ seuil","Valeur &gt; seuil"),"")</x:f>
      </x:c>
      <x:c r="U1020" s="7"/>
      <x:c r="V1020" s="7" t="str"/>
      <x:c r="W1020" s="14" t="str">
        <x:v>https://www.himotions.it/it/categorie/cancelli-scorrevoli-autoportanti/carrelli-portanti/301-8l.html</x:v>
      </x:c>
      <x:c r="X1020" s="7" t="str">
        <x:v>Inventaire du site et art.2 du règlement 2023/826</x:v>
      </x:c>
      <x:c r="Y1020" s="13" t="d">
        <x:v>2026-10-25T12:00:00.000Z</x:v>
      </x:c>
      <x:c r="Z1020" s="14" t="str">
        <x:v>https://www.himotions.it/it/categorie/cancelli-scorrevoli-autoportanti/carrelli-portanti/301-8l.html</x:v>
      </x:c>
      <x:c r="AA1020" s="14" t="str">
        <x:v>http://127.0.0.1:8788/produit-hi-motions-301-8l.html</x:v>
      </x:c>
      <x:c r="AB1020" s="14" t="str">
        <x:v>http://127.0.0.1:8788/produit-hi-motions-301-8l.html</x:v>
      </x:c>
      <x:c r="AC1020" s="7" t="str">
        <x:v>Vérifier la conformité de l’automatisme final auquel cette pièce est intégrée.</x:v>
      </x:c>
      <x:c r="AD1020" s="7"/>
      <x:c r="AE1020" s="7" t="str"/>
    </x:row>
    <x:row r="1021" ht="54" customHeight="1">
      <x:c r="A1021" s="7" t="str">
        <x:v>301.8LA</x:v>
      </x:c>
      <x:c r="B1021" s="7" t="str">
        <x:v>Hi-Motions</x:v>
      </x:c>
      <x:c r="C1021" s="7" t="str">
        <x:v>Hi-Motions</x:v>
      </x:c>
      <x:c r="D1021" s="7" t="str">
        <x:v>301.8LA — chariot à huit roues en nylon</x:v>
      </x:c>
      <x:c r="E1021" s="7" t="str">
        <x:v>Pièce mécanique passive</x:v>
      </x:c>
      <x:c r="F1021" s="7" t="str">
        <x:v>Hors champ 2023/826 pour la pièce seule</x:v>
      </x:c>
      <x:c r="G1021" s="7" t="str">
        <x:v>Hors périmètre</x:v>
      </x:c>
      <x:c r="H1021" s="7" t="str"/>
      <x:c r="I1021" s="7" t="str">
        <x:v>Pièce mécanique passive décrite dans l’inventaire. Ne constitue pas un équipement électrique dépendant du secteur.</x:v>
      </x:c>
      <x:c r="J1021" s="7" t="str"/>
      <x:c r="K1021" s="15"/>
      <x:c r="L1021" s="15" t="str"/>
      <x:c r="M1021" s="15"/>
      <x:c r="N1021" s="15"/>
      <x:c r="O1021" s="15"/>
      <x:c r="P1021" s="7" t="str"/>
      <x:c r="Q1021" s="15"/>
      <x:c r="R1021" s="7" t="str">
        <x:f>IF(AND(ISNUMBER(K1021),ISNUMBER(Q1021)),IF(K1021&lt;=Q1021,"Valeur ≤ seuil","Valeur &gt; seuil"),"")</x:f>
      </x:c>
      <x:c r="S1021" s="15"/>
      <x:c r="T1021" s="7" t="str">
        <x:f>IF(AND(ISNUMBER(K1021),ISNUMBER(S1021)),IF(K1021&lt;=S1021,"Valeur ≤ seuil","Valeur &gt; seuil"),"")</x:f>
      </x:c>
      <x:c r="U1021" s="7"/>
      <x:c r="V1021" s="7" t="str"/>
      <x:c r="W1021" s="14" t="str">
        <x:v>https://www.himotions.it/it/categorie/cancelli-scorrevoli-autoportanti/carrelli-portanti/301-8la.html</x:v>
      </x:c>
      <x:c r="X1021" s="7" t="str">
        <x:v>Inventaire du site et art.2 du règlement 2023/826</x:v>
      </x:c>
      <x:c r="Y1021" s="13" t="d">
        <x:v>2026-10-25T12:00:00.000Z</x:v>
      </x:c>
      <x:c r="Z1021" s="14" t="str">
        <x:v>https://www.himotions.it/it/categorie/cancelli-scorrevoli-autoportanti/carrelli-portanti/301-8la.html</x:v>
      </x:c>
      <x:c r="AA1021" s="14" t="str">
        <x:v>http://127.0.0.1:8788/produit-hi-motions-301-8la.html</x:v>
      </x:c>
      <x:c r="AB1021" s="14" t="str">
        <x:v>http://127.0.0.1:8788/produit-hi-motions-301-8la.html</x:v>
      </x:c>
      <x:c r="AC1021" s="7" t="str">
        <x:v>Vérifier la conformité de l’automatisme final auquel cette pièce est intégrée.</x:v>
      </x:c>
      <x:c r="AD1021" s="7"/>
      <x:c r="AE1021" s="7" t="str"/>
    </x:row>
    <x:row r="1022" ht="54" customHeight="1">
      <x:c r="A1022" s="7" t="str">
        <x:v>AU11201</x:v>
      </x:c>
      <x:c r="B1022" s="7" t="str">
        <x:v>Hi-Motions</x:v>
      </x:c>
      <x:c r="C1022" s="7" t="str">
        <x:v>Hi-Motions</x:v>
      </x:c>
      <x:c r="D1022" s="7" t="str">
        <x:v>AU11201 — bride pour chariot et poteau carré</x:v>
      </x:c>
      <x:c r="E1022" s="7" t="str">
        <x:v>Pièce mécanique passive</x:v>
      </x:c>
      <x:c r="F1022" s="7" t="str">
        <x:v>Hors champ 2023/826 pour la pièce seule</x:v>
      </x:c>
      <x:c r="G1022" s="7" t="str">
        <x:v>Hors périmètre</x:v>
      </x:c>
      <x:c r="H1022" s="7" t="str"/>
      <x:c r="I1022" s="7" t="str">
        <x:v>Pièce mécanique passive décrite dans l’inventaire. Ne constitue pas un équipement électrique dépendant du secteur.</x:v>
      </x:c>
      <x:c r="J1022" s="7" t="str"/>
      <x:c r="K1022" s="15"/>
      <x:c r="L1022" s="15" t="str"/>
      <x:c r="M1022" s="15"/>
      <x:c r="N1022" s="15"/>
      <x:c r="O1022" s="15"/>
      <x:c r="P1022" s="7" t="str"/>
      <x:c r="Q1022" s="15"/>
      <x:c r="R1022" s="7" t="str">
        <x:f>IF(AND(ISNUMBER(K1022),ISNUMBER(Q1022)),IF(K1022&lt;=Q1022,"Valeur ≤ seuil","Valeur &gt; seuil"),"")</x:f>
      </x:c>
      <x:c r="S1022" s="15"/>
      <x:c r="T1022" s="7" t="str">
        <x:f>IF(AND(ISNUMBER(K1022),ISNUMBER(S1022)),IF(K1022&lt;=S1022,"Valeur ≤ seuil","Valeur &gt; seuil"),"")</x:f>
      </x:c>
      <x:c r="U1022" s="7"/>
      <x:c r="V1022" s="7" t="str"/>
      <x:c r="W1022" s="14" t="str">
        <x:v>https://www.himotions.it/it/categorie/cancelli-scorrevoli-autoportanti/carrelli-portanti/au11201.html</x:v>
      </x:c>
      <x:c r="X1022" s="7" t="str">
        <x:v>Inventaire du site et art.2 du règlement 2023/826</x:v>
      </x:c>
      <x:c r="Y1022" s="13" t="d">
        <x:v>2026-10-25T12:00:00.000Z</x:v>
      </x:c>
      <x:c r="Z1022" s="14" t="str">
        <x:v>https://www.himotions.it/it/categorie/cancelli-scorrevoli-autoportanti/carrelli-portanti/au11201.html</x:v>
      </x:c>
      <x:c r="AA1022" s="14" t="str">
        <x:v>http://127.0.0.1:8788/produit-hi-motions-au11201.html</x:v>
      </x:c>
      <x:c r="AB1022" s="14" t="str">
        <x:v>http://127.0.0.1:8788/produit-hi-motions-au11201.html</x:v>
      </x:c>
      <x:c r="AC1022" s="7" t="str">
        <x:v>Vérifier la conformité de l’automatisme final auquel cette pièce est intégrée.</x:v>
      </x:c>
      <x:c r="AD1022" s="7"/>
      <x:c r="AE1022" s="7" t="str"/>
    </x:row>
    <x:row r="1023" ht="54" customHeight="1">
      <x:c r="A1023" s="7" t="str">
        <x:v>208.31</x:v>
      </x:c>
      <x:c r="B1023" s="7" t="str">
        <x:v>Hi-Motions</x:v>
      </x:c>
      <x:c r="C1023" s="7" t="str">
        <x:v>Hi-Motions</x:v>
      </x:c>
      <x:c r="D1023" s="7" t="str">
        <x:v>208.31 — platine de guidage réglable à deux rouleaux</x:v>
      </x:c>
      <x:c r="E1023" s="7" t="str">
        <x:v>Composant électronique ou sensible</x:v>
      </x:c>
      <x:c r="F1023" s="7" t="str">
        <x:v>Composant à évaluer dans l’ensemble</x:v>
      </x:c>
      <x:c r="G1023" s="7" t="str">
        <x:v>À vérifier</x:v>
      </x:c>
      <x:c r="H1023" s="7" t="str"/>
      <x:c r="I1023" s="7" t="str">
        <x:v>La fiche de ce composant ne documente pas les modes de la motorisation complète.</x:v>
      </x:c>
      <x:c r="J1023" s="7" t="str"/>
      <x:c r="K1023" s="15"/>
      <x:c r="L1023" s="15" t="str"/>
      <x:c r="M1023" s="15"/>
      <x:c r="N1023" s="15"/>
      <x:c r="O1023" s="15"/>
      <x:c r="P1023" s="7" t="str"/>
      <x:c r="Q1023" s="15"/>
      <x:c r="R1023" s="7" t="str">
        <x:f>IF(AND(ISNUMBER(K1023),ISNUMBER(Q1023)),IF(K1023&lt;=Q1023,"Valeur ≤ seuil","Valeur &gt; seuil"),"")</x:f>
      </x:c>
      <x:c r="S1023" s="15"/>
      <x:c r="T1023" s="7" t="str">
        <x:f>IF(AND(ISNUMBER(K1023),ISNUMBER(S1023)),IF(K1023&lt;=S1023,"Valeur ≤ seuil","Valeur &gt; seuil"),"")</x:f>
      </x:c>
      <x:c r="U1023" s="7"/>
      <x:c r="V1023" s="7" t="str"/>
      <x:c r="W1023" s="14" t="str"/>
      <x:c r="X1023" s="7" t="str"/>
      <x:c r="Y1023" s="13" t="d">
        <x:v>2026-10-25T12:00:00.000Z</x:v>
      </x:c>
      <x:c r="Z1023" s="14" t="str">
        <x:v>https://www.himotions.it/it/categorie/cancelli-scorrevoli-autoportanti/piastre-di-guida/208-31.html</x:v>
      </x:c>
      <x:c r="AA1023" s="14" t="str">
        <x:v>http://127.0.0.1:8788/produit-hi-motions-208-31.html</x:v>
      </x:c>
      <x:c r="AB1023" s="14" t="str">
        <x:v>http://127.0.0.1:8788/produit-hi-motions-208-31.html</x:v>
      </x:c>
      <x:c r="AC1023" s="7" t="str">
        <x:v>Obtenir la version, la configuration, les modes, les mesures et les informations réglementaires.</x:v>
      </x:c>
      <x:c r="AD1023" s="7"/>
      <x:c r="AE1023" s="7" t="str"/>
    </x:row>
    <x:row r="1024" ht="54" customHeight="1">
      <x:c r="A1024" s="7" t="str">
        <x:v>227.80</x:v>
      </x:c>
      <x:c r="B1024" s="7" t="str">
        <x:v>Hi-Motions</x:v>
      </x:c>
      <x:c r="C1024" s="7" t="str">
        <x:v>Hi-Motions</x:v>
      </x:c>
      <x:c r="D1024" s="7" t="str">
        <x:v>227.80 — rouleau de guidage en nylon avec platine</x:v>
      </x:c>
      <x:c r="E1024" s="7" t="str">
        <x:v>Composant électronique ou sensible</x:v>
      </x:c>
      <x:c r="F1024" s="7" t="str">
        <x:v>Composant à évaluer dans l’ensemble</x:v>
      </x:c>
      <x:c r="G1024" s="7" t="str">
        <x:v>À vérifier</x:v>
      </x:c>
      <x:c r="H1024" s="7" t="str"/>
      <x:c r="I1024" s="7" t="str">
        <x:v>La fiche de ce composant ne documente pas les modes de la motorisation complète.</x:v>
      </x:c>
      <x:c r="J1024" s="7" t="str"/>
      <x:c r="K1024" s="15"/>
      <x:c r="L1024" s="15" t="str"/>
      <x:c r="M1024" s="15"/>
      <x:c r="N1024" s="15"/>
      <x:c r="O1024" s="15"/>
      <x:c r="P1024" s="7" t="str"/>
      <x:c r="Q1024" s="15"/>
      <x:c r="R1024" s="7" t="str">
        <x:f>IF(AND(ISNUMBER(K1024),ISNUMBER(Q1024)),IF(K1024&lt;=Q1024,"Valeur ≤ seuil","Valeur &gt; seuil"),"")</x:f>
      </x:c>
      <x:c r="S1024" s="15"/>
      <x:c r="T1024" s="7" t="str">
        <x:f>IF(AND(ISNUMBER(K1024),ISNUMBER(S1024)),IF(K1024&lt;=S1024,"Valeur ≤ seuil","Valeur &gt; seuil"),"")</x:f>
      </x:c>
      <x:c r="U1024" s="7"/>
      <x:c r="V1024" s="7" t="str"/>
      <x:c r="W1024" s="14" t="str"/>
      <x:c r="X1024" s="7" t="str"/>
      <x:c r="Y1024" s="13" t="d">
        <x:v>2026-10-25T12:00:00.000Z</x:v>
      </x:c>
      <x:c r="Z1024" s="14" t="str">
        <x:v>https://www.himotions.it/it/categorie/cancelli-scorrevoli-autoportanti/rulli-di-guida/227-80.html</x:v>
      </x:c>
      <x:c r="AA1024" s="14" t="str">
        <x:v>http://127.0.0.1:8788/produit-hi-motions-227-80.html</x:v>
      </x:c>
      <x:c r="AB1024" s="14" t="str">
        <x:v>http://127.0.0.1:8788/produit-hi-motions-227-80.html</x:v>
      </x:c>
      <x:c r="AC1024" s="7" t="str">
        <x:v>Obtenir la version, la configuration, les modes, les mesures et les informations réglementaires.</x:v>
      </x:c>
      <x:c r="AD1024" s="7"/>
      <x:c r="AE1024" s="7" t="str"/>
    </x:row>
    <x:row r="1025" ht="54" customHeight="1">
      <x:c r="A1025" s="7" t="str">
        <x:v>128EV-01</x:v>
      </x:c>
      <x:c r="B1025" s="7" t="str">
        <x:v>LiftMaster</x:v>
      </x:c>
      <x:c r="C1025" s="7" t="str">
        <x:v>LiftMaster</x:v>
      </x:c>
      <x:c r="D1025" s="7" t="str">
        <x:v>128EV-01 — commande murale radio deux canaux</x:v>
      </x:c>
      <x:c r="E1025" s="7" t="str">
        <x:v>Nature à préciser</x:v>
      </x:c>
      <x:c r="F1025" s="7" t="str">
        <x:v>Périmètre à confirmer</x:v>
      </x:c>
      <x:c r="G1025" s="7" t="str">
        <x:v>À vérifier</x:v>
      </x:c>
      <x:c r="H1025" s="7" t="str"/>
      <x:c r="I1025" s="7" t="str">
        <x:v>Mode, configuration et preuves énergétiques complètes non établis pour cette référence.</x:v>
      </x:c>
      <x:c r="J1025" s="7" t="str"/>
      <x:c r="K1025" s="15"/>
      <x:c r="L1025" s="15" t="str"/>
      <x:c r="M1025" s="15"/>
      <x:c r="N1025" s="15"/>
      <x:c r="O1025" s="15"/>
      <x:c r="P1025" s="7" t="str"/>
      <x:c r="Q1025" s="15"/>
      <x:c r="R1025" s="7" t="str">
        <x:f>IF(AND(ISNUMBER(K1025),ISNUMBER(Q1025)),IF(K1025&lt;=Q1025,"Valeur ≤ seuil","Valeur &gt; seuil"),"")</x:f>
      </x:c>
      <x:c r="S1025" s="15"/>
      <x:c r="T1025" s="7" t="str">
        <x:f>IF(AND(ISNUMBER(K1025),ISNUMBER(S1025)),IF(K1025&lt;=S1025,"Valeur ≤ seuil","Valeur &gt; seuil"),"")</x:f>
      </x:c>
      <x:c r="U1025" s="7"/>
      <x:c r="V1025" s="7" t="str"/>
      <x:c r="W1025" s="14" t="str"/>
      <x:c r="X1025" s="7" t="str"/>
      <x:c r="Y1025" s="13" t="d">
        <x:v>2026-10-25T12:00:00.000Z</x:v>
      </x:c>
      <x:c r="Z1025" s="14" t="str">
        <x:v>https://liftmaster.eu/products/funkwandtaster</x:v>
      </x:c>
      <x:c r="AA1025" s="14" t="str">
        <x:v>http://127.0.0.1:8788/produit-liftmaster-128ev-01.html</x:v>
      </x:c>
      <x:c r="AB1025" s="14" t="str">
        <x:v>http://127.0.0.1:8788/produit-liftmaster-128ev-01.html</x:v>
      </x:c>
      <x:c r="AC1025" s="7" t="str">
        <x:v>Obtenir la version, la configuration, les modes, les mesures et les informations réglementaires.</x:v>
      </x:c>
      <x:c r="AD1025" s="7"/>
      <x:c r="AE1025" s="7" t="str"/>
    </x:row>
    <x:row r="1026" ht="54" customHeight="1">
      <x:c r="A1026" s="7" t="str">
        <x:v>TX4EVS-01</x:v>
      </x:c>
      <x:c r="B1026" s="7" t="str">
        <x:v>LiftMaster</x:v>
      </x:c>
      <x:c r="C1026" s="7" t="str">
        <x:v>LiftMaster</x:v>
      </x:c>
      <x:c r="D1026" s="7" t="str">
        <x:v>TX4EVS-01 — télécommande quatre canaux 868 MHz</x:v>
      </x:c>
      <x:c r="E1026" s="7" t="str">
        <x:v>Composant électronique ou sensible</x:v>
      </x:c>
      <x:c r="F1026" s="7" t="str">
        <x:v>Composant à évaluer dans l’ensemble</x:v>
      </x:c>
      <x:c r="G1026" s="7" t="str">
        <x:v>À vérifier</x:v>
      </x:c>
      <x:c r="H1026" s="7" t="str"/>
      <x:c r="I1026" s="7" t="str">
        <x:v>La fiche de ce composant ne documente pas les modes de la motorisation complète.</x:v>
      </x:c>
      <x:c r="J1026" s="7" t="str"/>
      <x:c r="K1026" s="15"/>
      <x:c r="L1026" s="15" t="str"/>
      <x:c r="M1026" s="15"/>
      <x:c r="N1026" s="15"/>
      <x:c r="O1026" s="15"/>
      <x:c r="P1026" s="7" t="str"/>
      <x:c r="Q1026" s="15"/>
      <x:c r="R1026" s="7" t="str">
        <x:f>IF(AND(ISNUMBER(K1026),ISNUMBER(Q1026)),IF(K1026&lt;=Q1026,"Valeur ≤ seuil","Valeur &gt; seuil"),"")</x:f>
      </x:c>
      <x:c r="S1026" s="15"/>
      <x:c r="T1026" s="7" t="str">
        <x:f>IF(AND(ISNUMBER(K1026),ISNUMBER(S1026)),IF(K1026&lt;=S1026,"Valeur ≤ seuil","Valeur &gt; seuil"),"")</x:f>
      </x:c>
      <x:c r="U1026" s="7"/>
      <x:c r="V1026" s="7" t="str"/>
      <x:c r="W1026" s="14" t="str"/>
      <x:c r="X1026" s="7" t="str"/>
      <x:c r="Y1026" s="13" t="d">
        <x:v>2026-10-25T12:00:00.000Z</x:v>
      </x:c>
      <x:c r="Z1026" s="14" t="str">
        <x:v>https://liftmaster.eu/products/4-kanal-handsender-mit-868-mhz</x:v>
      </x:c>
      <x:c r="AA1026" s="14" t="str">
        <x:v>http://127.0.0.1:8788/produit-liftmaster-tx4evs-01.html</x:v>
      </x:c>
      <x:c r="AB1026" s="14" t="str">
        <x:v>http://127.0.0.1:8788/produit-liftmaster-tx4evs-01.html</x:v>
      </x:c>
      <x:c r="AC1026" s="7" t="str">
        <x:v>Obtenir la version, la configuration, les modes, les mesures et les informations réglementaires.</x:v>
      </x:c>
      <x:c r="AD1026" s="7"/>
      <x:c r="AE1026" s="7" t="str"/>
    </x:row>
    <x:row r="1027" ht="54" customHeight="1">
      <x:c r="A1027" s="7" t="str">
        <x:v>780EV</x:v>
      </x:c>
      <x:c r="B1027" s="7" t="str">
        <x:v>LiftMaster</x:v>
      </x:c>
      <x:c r="C1027" s="7" t="str">
        <x:v>LiftMaster</x:v>
      </x:c>
      <x:c r="D1027" s="7" t="str">
        <x:v>780EV — clavier radio à code personnel</x:v>
      </x:c>
      <x:c r="E1027" s="7" t="str">
        <x:v>Composant électronique ou sensible</x:v>
      </x:c>
      <x:c r="F1027" s="7" t="str">
        <x:v>Composant à évaluer dans l’ensemble</x:v>
      </x:c>
      <x:c r="G1027" s="7" t="str">
        <x:v>À vérifier</x:v>
      </x:c>
      <x:c r="H1027" s="7" t="str"/>
      <x:c r="I1027" s="7" t="str">
        <x:v>La fiche de ce composant ne documente pas les modes de la motorisation complète.</x:v>
      </x:c>
      <x:c r="J1027" s="7" t="str"/>
      <x:c r="K1027" s="15"/>
      <x:c r="L1027" s="15" t="str"/>
      <x:c r="M1027" s="15"/>
      <x:c r="N1027" s="15"/>
      <x:c r="O1027" s="15"/>
      <x:c r="P1027" s="7" t="str"/>
      <x:c r="Q1027" s="15"/>
      <x:c r="R1027" s="7" t="str">
        <x:f>IF(AND(ISNUMBER(K1027),ISNUMBER(Q1027)),IF(K1027&lt;=Q1027,"Valeur ≤ seuil","Valeur &gt; seuil"),"")</x:f>
      </x:c>
      <x:c r="S1027" s="15"/>
      <x:c r="T1027" s="7" t="str">
        <x:f>IF(AND(ISNUMBER(K1027),ISNUMBER(S1027)),IF(K1027&lt;=S1027,"Valeur ≤ seuil","Valeur &gt; seuil"),"")</x:f>
      </x:c>
      <x:c r="U1027" s="7"/>
      <x:c r="V1027" s="7" t="str"/>
      <x:c r="W1027" s="14" t="str"/>
      <x:c r="X1027" s="7" t="str"/>
      <x:c r="Y1027" s="13" t="d">
        <x:v>2026-10-25T12:00:00.000Z</x:v>
      </x:c>
      <x:c r="Z1027" s="14" t="str">
        <x:v>https://liftmaster.eu/products/funkcodeschloss-1</x:v>
      </x:c>
      <x:c r="AA1027" s="14" t="str">
        <x:v>http://127.0.0.1:8788/produit-liftmaster-780ev.html</x:v>
      </x:c>
      <x:c r="AB1027" s="14" t="str">
        <x:v>http://127.0.0.1:8788/produit-liftmaster-780ev.html</x:v>
      </x:c>
      <x:c r="AC1027" s="7" t="str">
        <x:v>Obtenir la version, la configuration, les modes, les mesures et les informations réglementaires.</x:v>
      </x:c>
      <x:c r="AD1027" s="7"/>
      <x:c r="AE1027" s="7" t="str"/>
    </x:row>
    <x:row r="1028" ht="54" customHeight="1">
      <x:c r="A1028" s="7" t="str">
        <x:v>772E-01</x:v>
      </x:c>
      <x:c r="B1028" s="7" t="str">
        <x:v>LiftMaster</x:v>
      </x:c>
      <x:c r="C1028" s="7" t="str">
        <x:v>LiftMaster</x:v>
      </x:c>
      <x:c r="D1028" s="7" t="str">
        <x:v>772E-01 — photocellule infrarouge de sécurité</x:v>
      </x:c>
      <x:c r="E1028" s="7" t="str">
        <x:v>Composant électronique ou sensible</x:v>
      </x:c>
      <x:c r="F1028" s="7" t="str">
        <x:v>Composant à évaluer dans l’ensemble</x:v>
      </x:c>
      <x:c r="G1028" s="7" t="str">
        <x:v>À vérifier</x:v>
      </x:c>
      <x:c r="H1028" s="7" t="str"/>
      <x:c r="I1028" s="7" t="str">
        <x:v>La fiche de ce composant ne documente pas les modes de la motorisation complète.</x:v>
      </x:c>
      <x:c r="J1028" s="7" t="str"/>
      <x:c r="K1028" s="15"/>
      <x:c r="L1028" s="15" t="str"/>
      <x:c r="M1028" s="15"/>
      <x:c r="N1028" s="15"/>
      <x:c r="O1028" s="15"/>
      <x:c r="P1028" s="7" t="str"/>
      <x:c r="Q1028" s="15"/>
      <x:c r="R1028" s="7" t="str">
        <x:f>IF(AND(ISNUMBER(K1028),ISNUMBER(Q1028)),IF(K1028&lt;=Q1028,"Valeur ≤ seuil","Valeur &gt; seuil"),"")</x:f>
      </x:c>
      <x:c r="S1028" s="15"/>
      <x:c r="T1028" s="7" t="str">
        <x:f>IF(AND(ISNUMBER(K1028),ISNUMBER(S1028)),IF(K1028&lt;=S1028,"Valeur ≤ seuil","Valeur &gt; seuil"),"")</x:f>
      </x:c>
      <x:c r="U1028" s="7"/>
      <x:c r="V1028" s="7" t="str"/>
      <x:c r="W1028" s="14" t="str"/>
      <x:c r="X1028" s="7" t="str"/>
      <x:c r="Y1028" s="13" t="d">
        <x:v>2026-10-25T12:00:00.000Z</x:v>
      </x:c>
      <x:c r="Z1028" s="14" t="str">
        <x:v>https://liftmaster.eu/products/failsafe-infrarot-lichtschranke-1</x:v>
      </x:c>
      <x:c r="AA1028" s="14" t="str">
        <x:v>http://127.0.0.1:8788/produit-liftmaster-772e-01.html</x:v>
      </x:c>
      <x:c r="AB1028" s="14" t="str">
        <x:v>http://127.0.0.1:8788/produit-liftmaster-772e-01.html</x:v>
      </x:c>
      <x:c r="AC1028" s="7" t="str">
        <x:v>Obtenir la version, la configuration, les modes, les mesures et les informations réglementaires.</x:v>
      </x:c>
      <x:c r="AD1028" s="7"/>
      <x:c r="AE1028" s="7" t="str"/>
    </x:row>
    <x:row r="1029" ht="54" customHeight="1">
      <x:c r="A1029" s="7" t="str">
        <x:v>ADP-1EVO</x:v>
      </x:c>
      <x:c r="B1029" s="7" t="str">
        <x:v>LiftMaster</x:v>
      </x:c>
      <x:c r="C1029" s="7" t="str">
        <x:v>LiftMaster</x:v>
      </x:c>
      <x:c r="D1029" s="7" t="str">
        <x:v>ADP-1EVO — interface pour accessoires de sécurité</x:v>
      </x:c>
      <x:c r="E1029" s="7" t="str">
        <x:v>Nature à préciser</x:v>
      </x:c>
      <x:c r="F1029" s="7" t="str">
        <x:v>Périmètre à confirmer</x:v>
      </x:c>
      <x:c r="G1029" s="7" t="str">
        <x:v>À vérifier</x:v>
      </x:c>
      <x:c r="H1029" s="7" t="str"/>
      <x:c r="I1029" s="7" t="str">
        <x:v>Mode, configuration et preuves énergétiques complètes non établis pour cette référence.</x:v>
      </x:c>
      <x:c r="J1029" s="7" t="str"/>
      <x:c r="K1029" s="15"/>
      <x:c r="L1029" s="15" t="str"/>
      <x:c r="M1029" s="15"/>
      <x:c r="N1029" s="15"/>
      <x:c r="O1029" s="15"/>
      <x:c r="P1029" s="7" t="str"/>
      <x:c r="Q1029" s="15"/>
      <x:c r="R1029" s="7" t="str">
        <x:f>IF(AND(ISNUMBER(K1029),ISNUMBER(Q1029)),IF(K1029&lt;=Q1029,"Valeur ≤ seuil","Valeur &gt; seuil"),"")</x:f>
      </x:c>
      <x:c r="S1029" s="15"/>
      <x:c r="T1029" s="7" t="str">
        <x:f>IF(AND(ISNUMBER(K1029),ISNUMBER(S1029)),IF(K1029&lt;=S1029,"Valeur ≤ seuil","Valeur &gt; seuil"),"")</x:f>
      </x:c>
      <x:c r="U1029" s="7"/>
      <x:c r="V1029" s="7" t="str"/>
      <x:c r="W1029" s="14" t="str"/>
      <x:c r="X1029" s="7" t="str"/>
      <x:c r="Y1029" s="13" t="d">
        <x:v>2026-10-25T12:00:00.000Z</x:v>
      </x:c>
      <x:c r="Z1029" s="14" t="str">
        <x:v>https://liftmaster.eu/products/adapter-for-safety-devices</x:v>
      </x:c>
      <x:c r="AA1029" s="14" t="str">
        <x:v>http://127.0.0.1:8788/produit-liftmaster-adp-1evo.html</x:v>
      </x:c>
      <x:c r="AB1029" s="14" t="str">
        <x:v>http://127.0.0.1:8788/produit-liftmaster-adp-1evo.html</x:v>
      </x:c>
      <x:c r="AC1029" s="7" t="str">
        <x:v>Obtenir la version, la configuration, les modes, les mesures et les informations réglementaires.</x:v>
      </x:c>
      <x:c r="AD1029" s="7"/>
      <x:c r="AE1029" s="7" t="str"/>
    </x:row>
    <x:row r="1030" ht="54" customHeight="1">
      <x:c r="A1030" s="7" t="str">
        <x:v>RX1EV</x:v>
      </x:c>
      <x:c r="B1030" s="7" t="str">
        <x:v>LiftMaster</x:v>
      </x:c>
      <x:c r="C1030" s="7" t="str">
        <x:v>LiftMaster</x:v>
      </x:c>
      <x:c r="D1030" s="7" t="str">
        <x:v>RX1EV — récepteur universel un canal</x:v>
      </x:c>
      <x:c r="E1030" s="7" t="str">
        <x:v>Composant électronique ou sensible</x:v>
      </x:c>
      <x:c r="F1030" s="7" t="str">
        <x:v>Composant à évaluer dans l’ensemble</x:v>
      </x:c>
      <x:c r="G1030" s="7" t="str">
        <x:v>À vérifier</x:v>
      </x:c>
      <x:c r="H1030" s="7" t="str"/>
      <x:c r="I1030" s="7" t="str">
        <x:v>La fiche de ce composant ne documente pas les modes de la motorisation complète.</x:v>
      </x:c>
      <x:c r="J1030" s="7" t="str"/>
      <x:c r="K1030" s="15"/>
      <x:c r="L1030" s="15" t="str"/>
      <x:c r="M1030" s="15"/>
      <x:c r="N1030" s="15"/>
      <x:c r="O1030" s="15"/>
      <x:c r="P1030" s="7" t="str"/>
      <x:c r="Q1030" s="15"/>
      <x:c r="R1030" s="7" t="str">
        <x:f>IF(AND(ISNUMBER(K1030),ISNUMBER(Q1030)),IF(K1030&lt;=Q1030,"Valeur ≤ seuil","Valeur &gt; seuil"),"")</x:f>
      </x:c>
      <x:c r="S1030" s="15"/>
      <x:c r="T1030" s="7" t="str">
        <x:f>IF(AND(ISNUMBER(K1030),ISNUMBER(S1030)),IF(K1030&lt;=S1030,"Valeur ≤ seuil","Valeur &gt; seuil"),"")</x:f>
      </x:c>
      <x:c r="U1030" s="7"/>
      <x:c r="V1030" s="7" t="str"/>
      <x:c r="W1030" s="14" t="str"/>
      <x:c r="X1030" s="7" t="str"/>
      <x:c r="Y1030" s="13" t="d">
        <x:v>2026-10-25T12:00:00.000Z</x:v>
      </x:c>
      <x:c r="Z1030" s="14" t="str">
        <x:v>https://liftmaster.eu/products/1-channel-receiver</x:v>
      </x:c>
      <x:c r="AA1030" s="14" t="str">
        <x:v>http://127.0.0.1:8788/produit-liftmaster-rx1ev.html</x:v>
      </x:c>
      <x:c r="AB1030" s="14" t="str">
        <x:v>http://127.0.0.1:8788/produit-liftmaster-rx1ev.html</x:v>
      </x:c>
      <x:c r="AC1030" s="7" t="str">
        <x:v>Obtenir la version, la configuration, les modes, les mesures et les informations réglementaires.</x:v>
      </x:c>
      <x:c r="AD1030" s="7"/>
      <x:c r="AE1030" s="7" t="str"/>
    </x:row>
    <x:row r="1031" ht="54" customHeight="1">
      <x:c r="A1031" s="7" t="str">
        <x:v>STAR1000EV</x:v>
      </x:c>
      <x:c r="B1031" s="7" t="str">
        <x:v>LiftMaster</x:v>
      </x:c>
      <x:c r="C1031" s="7" t="str">
        <x:v>LiftMaster</x:v>
      </x:c>
      <x:c r="D1031" s="7" t="str">
        <x:v>STAR1000EV — récepteur pour accès collectifs</x:v>
      </x:c>
      <x:c r="E1031" s="7" t="str">
        <x:v>Composant électronique ou sensible</x:v>
      </x:c>
      <x:c r="F1031" s="7" t="str">
        <x:v>Composant à évaluer dans l’ensemble</x:v>
      </x:c>
      <x:c r="G1031" s="7" t="str">
        <x:v>À vérifier</x:v>
      </x:c>
      <x:c r="H1031" s="7" t="str"/>
      <x:c r="I1031" s="7" t="str">
        <x:v>La fiche de ce composant ne documente pas les modes de la motorisation complète.</x:v>
      </x:c>
      <x:c r="J1031" s="7" t="str"/>
      <x:c r="K1031" s="15"/>
      <x:c r="L1031" s="15" t="str"/>
      <x:c r="M1031" s="15"/>
      <x:c r="N1031" s="15"/>
      <x:c r="O1031" s="15"/>
      <x:c r="P1031" s="7" t="str"/>
      <x:c r="Q1031" s="15"/>
      <x:c r="R1031" s="7" t="str">
        <x:f>IF(AND(ISNUMBER(K1031),ISNUMBER(Q1031)),IF(K1031&lt;=Q1031,"Valeur ≤ seuil","Valeur &gt; seuil"),"")</x:f>
      </x:c>
      <x:c r="S1031" s="15"/>
      <x:c r="T1031" s="7" t="str">
        <x:f>IF(AND(ISNUMBER(K1031),ISNUMBER(S1031)),IF(K1031&lt;=S1031,"Valeur ≤ seuil","Valeur &gt; seuil"),"")</x:f>
      </x:c>
      <x:c r="U1031" s="7"/>
      <x:c r="V1031" s="7" t="str"/>
      <x:c r="W1031" s="14" t="str"/>
      <x:c r="X1031" s="7" t="str"/>
      <x:c r="Y1031" s="13" t="d">
        <x:v>2026-10-25T12:00:00.000Z</x:v>
      </x:c>
      <x:c r="Z1031" s="14" t="str">
        <x:v>https://liftmaster.eu/products/kommerzieller-empfanger</x:v>
      </x:c>
      <x:c r="AA1031" s="14" t="str">
        <x:v>http://127.0.0.1:8788/produit-liftmaster-star1000ev.html</x:v>
      </x:c>
      <x:c r="AB1031" s="14" t="str">
        <x:v>http://127.0.0.1:8788/produit-liftmaster-star1000ev.html</x:v>
      </x:c>
      <x:c r="AC1031" s="7" t="str">
        <x:v>Obtenir la version, la configuration, les modes, les mesures et les informations réglementaires.</x:v>
      </x:c>
      <x:c r="AD1031" s="7"/>
      <x:c r="AE1031" s="7" t="str"/>
    </x:row>
    <x:row r="1032" ht="54" customHeight="1">
      <x:c r="A1032" s="7" t="str">
        <x:v>78EV</x:v>
      </x:c>
      <x:c r="B1032" s="7" t="str">
        <x:v>LiftMaster</x:v>
      </x:c>
      <x:c r="C1032" s="7" t="str">
        <x:v>LiftMaster</x:v>
      </x:c>
      <x:c r="D1032" s="7" t="str">
        <x:v>78EV — console murale filaire Evolution</x:v>
      </x:c>
      <x:c r="E1032" s="7" t="str">
        <x:v>Nature à préciser</x:v>
      </x:c>
      <x:c r="F1032" s="7" t="str">
        <x:v>Périmètre à confirmer</x:v>
      </x:c>
      <x:c r="G1032" s="7" t="str">
        <x:v>À vérifier</x:v>
      </x:c>
      <x:c r="H1032" s="7" t="str"/>
      <x:c r="I1032" s="7" t="str">
        <x:v>Mode, configuration et preuves énergétiques complètes non établis pour cette référence.</x:v>
      </x:c>
      <x:c r="J1032" s="7" t="str"/>
      <x:c r="K1032" s="15"/>
      <x:c r="L1032" s="15" t="str"/>
      <x:c r="M1032" s="15"/>
      <x:c r="N1032" s="15"/>
      <x:c r="O1032" s="15"/>
      <x:c r="P1032" s="7" t="str"/>
      <x:c r="Q1032" s="15"/>
      <x:c r="R1032" s="7" t="str">
        <x:f>IF(AND(ISNUMBER(K1032),ISNUMBER(Q1032)),IF(K1032&lt;=Q1032,"Valeur ≤ seuil","Valeur &gt; seuil"),"")</x:f>
      </x:c>
      <x:c r="S1032" s="15"/>
      <x:c r="T1032" s="7" t="str">
        <x:f>IF(AND(ISNUMBER(K1032),ISNUMBER(S1032)),IF(K1032&lt;=S1032,"Valeur ≤ seuil","Valeur &gt; seuil"),"")</x:f>
      </x:c>
      <x:c r="U1032" s="7"/>
      <x:c r="V1032" s="7" t="str"/>
      <x:c r="W1032" s="14" t="str"/>
      <x:c r="X1032" s="7" t="str"/>
      <x:c r="Y1032" s="13" t="d">
        <x:v>2026-10-25T12:00:00.000Z</x:v>
      </x:c>
      <x:c r="Z1032" s="14" t="str">
        <x:v>https://liftmaster.eu/products/verkabelte-wandkonsole</x:v>
      </x:c>
      <x:c r="AA1032" s="14" t="str">
        <x:v>http://127.0.0.1:8788/produit-liftmaster-78ev.html</x:v>
      </x:c>
      <x:c r="AB1032" s="14" t="str">
        <x:v>http://127.0.0.1:8788/produit-liftmaster-78ev.html</x:v>
      </x:c>
      <x:c r="AC1032" s="7" t="str">
        <x:v>Obtenir la version, la configuration, les modes, les mesures et les informations réglementaires.</x:v>
      </x:c>
      <x:c r="AD1032" s="7"/>
      <x:c r="AE1032" s="7" t="str"/>
    </x:row>
    <x:row r="1033" ht="54" customHeight="1">
      <x:c r="A1033" s="7" t="str">
        <x:v>KDT 1N</x:v>
      </x:c>
      <x:c r="B1033" s="7" t="str">
        <x:v>Geba</x:v>
      </x:c>
      <x:c r="C1033" s="7" t="str">
        <x:v>Geba</x:v>
      </x:c>
      <x:c r="D1033" s="7" t="str">
        <x:v>Boîte à boutons GEBA KDT 1N</x:v>
      </x:c>
      <x:c r="E1033" s="7" t="str">
        <x:v>Composant électronique ou sensible</x:v>
      </x:c>
      <x:c r="F1033" s="7" t="str">
        <x:v>Composant à évaluer dans l’ensemble</x:v>
      </x:c>
      <x:c r="G1033" s="7" t="str">
        <x:v>À vérifier</x:v>
      </x:c>
      <x:c r="H1033" s="7" t="str"/>
      <x:c r="I1033" s="7" t="str">
        <x:v>La fiche de ce composant ne documente pas les modes de la motorisation complète.</x:v>
      </x:c>
      <x:c r="J1033" s="7" t="str"/>
      <x:c r="K1033" s="15"/>
      <x:c r="L1033" s="15" t="str"/>
      <x:c r="M1033" s="15"/>
      <x:c r="N1033" s="15"/>
      <x:c r="O1033" s="15"/>
      <x:c r="P1033" s="7" t="str"/>
      <x:c r="Q1033" s="15"/>
      <x:c r="R1033" s="7" t="str">
        <x:f>IF(AND(ISNUMBER(K1033),ISNUMBER(Q1033)),IF(K1033&lt;=Q1033,"Valeur ≤ seuil","Valeur &gt; seuil"),"")</x:f>
      </x:c>
      <x:c r="S1033" s="15"/>
      <x:c r="T1033" s="7" t="str">
        <x:f>IF(AND(ISNUMBER(K1033),ISNUMBER(S1033)),IF(K1033&lt;=S1033,"Valeur ≤ seuil","Valeur &gt; seuil"),"")</x:f>
      </x:c>
      <x:c r="U1033" s="7"/>
      <x:c r="V1033" s="7" t="str"/>
      <x:c r="W1033" s="14" t="str"/>
      <x:c r="X1033" s="7" t="str"/>
      <x:c r="Y1033" s="13" t="d">
        <x:v>2026-10-25T12:00:00.000Z</x:v>
      </x:c>
      <x:c r="Z1033" s="14" t="str">
        <x:v>https://www.geba.net/fr/produits/boites-a-boutons/boites-a-boutons/kdt-1n/</x:v>
      </x:c>
      <x:c r="AA1033" s="14" t="str">
        <x:v>http://127.0.0.1:8788/produit-geba-kdt-1n.html</x:v>
      </x:c>
      <x:c r="AB1033" s="14" t="str">
        <x:v>http://127.0.0.1:8788/produit-geba-kdt-1n.html</x:v>
      </x:c>
      <x:c r="AC1033" s="7" t="str">
        <x:v>Obtenir la version, la configuration, les modes, les mesures et les informations réglementaires.</x:v>
      </x:c>
      <x:c r="AD1033" s="7"/>
      <x:c r="AE1033" s="7" t="str"/>
    </x:row>
    <x:row r="1034" ht="54" customHeight="1">
      <x:c r="A1034" s="7" t="str">
        <x:v>KDT 4</x:v>
      </x:c>
      <x:c r="B1034" s="7" t="str">
        <x:v>Geba</x:v>
      </x:c>
      <x:c r="C1034" s="7" t="str">
        <x:v>Geba</x:v>
      </x:c>
      <x:c r="D1034" s="7" t="str">
        <x:v>Boîte à boutons GEBA KDT 4</x:v>
      </x:c>
      <x:c r="E1034" s="7" t="str">
        <x:v>Composant électronique ou sensible</x:v>
      </x:c>
      <x:c r="F1034" s="7" t="str">
        <x:v>Composant à évaluer dans l’ensemble</x:v>
      </x:c>
      <x:c r="G1034" s="7" t="str">
        <x:v>À vérifier</x:v>
      </x:c>
      <x:c r="H1034" s="7" t="str"/>
      <x:c r="I1034" s="7" t="str">
        <x:v>La fiche de ce composant ne documente pas les modes de la motorisation complète.</x:v>
      </x:c>
      <x:c r="J1034" s="7" t="str"/>
      <x:c r="K1034" s="15"/>
      <x:c r="L1034" s="15" t="str"/>
      <x:c r="M1034" s="15"/>
      <x:c r="N1034" s="15"/>
      <x:c r="O1034" s="15"/>
      <x:c r="P1034" s="7" t="str"/>
      <x:c r="Q1034" s="15"/>
      <x:c r="R1034" s="7" t="str">
        <x:f>IF(AND(ISNUMBER(K1034),ISNUMBER(Q1034)),IF(K1034&lt;=Q1034,"Valeur ≤ seuil","Valeur &gt; seuil"),"")</x:f>
      </x:c>
      <x:c r="S1034" s="15"/>
      <x:c r="T1034" s="7" t="str">
        <x:f>IF(AND(ISNUMBER(K1034),ISNUMBER(S1034)),IF(K1034&lt;=S1034,"Valeur ≤ seuil","Valeur &gt; seuil"),"")</x:f>
      </x:c>
      <x:c r="U1034" s="7"/>
      <x:c r="V1034" s="7" t="str"/>
      <x:c r="W1034" s="14" t="str"/>
      <x:c r="X1034" s="7" t="str"/>
      <x:c r="Y1034" s="13" t="d">
        <x:v>2026-10-25T12:00:00.000Z</x:v>
      </x:c>
      <x:c r="Z1034" s="14" t="str">
        <x:v>https://www.geba.net/fr/produits/boites-a-boutons/boites-a-boutons/kdt-4/</x:v>
      </x:c>
      <x:c r="AA1034" s="14" t="str">
        <x:v>http://127.0.0.1:8788/produit-geba-kdt-4.html</x:v>
      </x:c>
      <x:c r="AB1034" s="14" t="str">
        <x:v>http://127.0.0.1:8788/produit-geba-kdt-4.html</x:v>
      </x:c>
      <x:c r="AC1034" s="7" t="str">
        <x:v>Obtenir la version, la configuration, les modes, les mesures et les informations réglementaires.</x:v>
      </x:c>
      <x:c r="AD1034" s="7"/>
      <x:c r="AE1034" s="7" t="str"/>
    </x:row>
    <x:row r="1035" ht="54" customHeight="1">
      <x:c r="A1035" s="7" t="str">
        <x:v>GDT 3 N</x:v>
      </x:c>
      <x:c r="B1035" s="7" t="str">
        <x:v>Geba</x:v>
      </x:c>
      <x:c r="C1035" s="7" t="str">
        <x:v>Geba</x:v>
      </x:c>
      <x:c r="D1035" s="7" t="str">
        <x:v>Boîte à boutons GEBA GDT 3 N</x:v>
      </x:c>
      <x:c r="E1035" s="7" t="str">
        <x:v>Composant électronique ou sensible</x:v>
      </x:c>
      <x:c r="F1035" s="7" t="str">
        <x:v>Composant à évaluer dans l’ensemble</x:v>
      </x:c>
      <x:c r="G1035" s="7" t="str">
        <x:v>À vérifier</x:v>
      </x:c>
      <x:c r="H1035" s="7" t="str"/>
      <x:c r="I1035" s="7" t="str">
        <x:v>La fiche de ce composant ne documente pas les modes de la motorisation complète.</x:v>
      </x:c>
      <x:c r="J1035" s="7" t="str"/>
      <x:c r="K1035" s="15"/>
      <x:c r="L1035" s="15" t="str"/>
      <x:c r="M1035" s="15"/>
      <x:c r="N1035" s="15"/>
      <x:c r="O1035" s="15"/>
      <x:c r="P1035" s="7" t="str"/>
      <x:c r="Q1035" s="15"/>
      <x:c r="R1035" s="7" t="str">
        <x:f>IF(AND(ISNUMBER(K1035),ISNUMBER(Q1035)),IF(K1035&lt;=Q1035,"Valeur ≤ seuil","Valeur &gt; seuil"),"")</x:f>
      </x:c>
      <x:c r="S1035" s="15"/>
      <x:c r="T1035" s="7" t="str">
        <x:f>IF(AND(ISNUMBER(K1035),ISNUMBER(S1035)),IF(K1035&lt;=S1035,"Valeur ≤ seuil","Valeur &gt; seuil"),"")</x:f>
      </x:c>
      <x:c r="U1035" s="7"/>
      <x:c r="V1035" s="7" t="str"/>
      <x:c r="W1035" s="14" t="str"/>
      <x:c r="X1035" s="7" t="str"/>
      <x:c r="Y1035" s="13" t="d">
        <x:v>2026-10-25T12:00:00.000Z</x:v>
      </x:c>
      <x:c r="Z1035" s="14" t="str">
        <x:v>https://www.geba.net/fr/produits/boites-a-boutons/serie-gdt-rdt/gdt-3-n/</x:v>
      </x:c>
      <x:c r="AA1035" s="14" t="str">
        <x:v>http://127.0.0.1:8788/produit-geba-gdt-3-n.html</x:v>
      </x:c>
      <x:c r="AB1035" s="14" t="str">
        <x:v>http://127.0.0.1:8788/produit-geba-gdt-3-n.html</x:v>
      </x:c>
      <x:c r="AC1035" s="7" t="str">
        <x:v>Obtenir la version, la configuration, les modes, les mesures et les informations réglementaires.</x:v>
      </x:c>
      <x:c r="AD1035" s="7"/>
      <x:c r="AE1035" s="7" t="str"/>
    </x:row>
    <x:row r="1036" ht="54" customHeight="1">
      <x:c r="A1036" s="7" t="str">
        <x:v>GDTE 3 N</x:v>
      </x:c>
      <x:c r="B1036" s="7" t="str">
        <x:v>Geba</x:v>
      </x:c>
      <x:c r="C1036" s="7" t="str">
        <x:v>Geba</x:v>
      </x:c>
      <x:c r="D1036" s="7" t="str">
        <x:v>Boîte à boutons GEBA GDTE 3 N</x:v>
      </x:c>
      <x:c r="E1036" s="7" t="str">
        <x:v>Composant électronique ou sensible</x:v>
      </x:c>
      <x:c r="F1036" s="7" t="str">
        <x:v>Composant à évaluer dans l’ensemble</x:v>
      </x:c>
      <x:c r="G1036" s="7" t="str">
        <x:v>À vérifier</x:v>
      </x:c>
      <x:c r="H1036" s="7" t="str"/>
      <x:c r="I1036" s="7" t="str">
        <x:v>La fiche de ce composant ne documente pas les modes de la motorisation complète.</x:v>
      </x:c>
      <x:c r="J1036" s="7" t="str"/>
      <x:c r="K1036" s="15"/>
      <x:c r="L1036" s="15" t="str"/>
      <x:c r="M1036" s="15"/>
      <x:c r="N1036" s="15"/>
      <x:c r="O1036" s="15"/>
      <x:c r="P1036" s="7" t="str"/>
      <x:c r="Q1036" s="15"/>
      <x:c r="R1036" s="7" t="str">
        <x:f>IF(AND(ISNUMBER(K1036),ISNUMBER(Q1036)),IF(K1036&lt;=Q1036,"Valeur ≤ seuil","Valeur &gt; seuil"),"")</x:f>
      </x:c>
      <x:c r="S1036" s="15"/>
      <x:c r="T1036" s="7" t="str">
        <x:f>IF(AND(ISNUMBER(K1036),ISNUMBER(S1036)),IF(K1036&lt;=S1036,"Valeur ≤ seuil","Valeur &gt; seuil"),"")</x:f>
      </x:c>
      <x:c r="U1036" s="7"/>
      <x:c r="V1036" s="7" t="str"/>
      <x:c r="W1036" s="14" t="str"/>
      <x:c r="X1036" s="7" t="str"/>
      <x:c r="Y1036" s="13" t="d">
        <x:v>2026-10-25T12:00:00.000Z</x:v>
      </x:c>
      <x:c r="Z1036" s="14" t="str">
        <x:v>https://www.geba.net/fr/produits/boites-a-boutons/serie-gdt-rdt/gdte-3-n/</x:v>
      </x:c>
      <x:c r="AA1036" s="14" t="str">
        <x:v>http://127.0.0.1:8788/produit-geba-gdte-3-n.html</x:v>
      </x:c>
      <x:c r="AB1036" s="14" t="str">
        <x:v>http://127.0.0.1:8788/produit-geba-gdte-3-n.html</x:v>
      </x:c>
      <x:c r="AC1036" s="7" t="str">
        <x:v>Obtenir la version, la configuration, les modes, les mesures et les informations réglementaires.</x:v>
      </x:c>
      <x:c r="AD1036" s="7"/>
      <x:c r="AE1036" s="7" t="str"/>
    </x:row>
    <x:row r="1037" ht="54" customHeight="1">
      <x:c r="A1037" s="7" t="str">
        <x:v>KDT 1 Buzzer</x:v>
      </x:c>
      <x:c r="B1037" s="7" t="str">
        <x:v>Geba</x:v>
      </x:c>
      <x:c r="C1037" s="7" t="str">
        <x:v>Geba</x:v>
      </x:c>
      <x:c r="D1037" s="7" t="str">
        <x:v>Boîte à boutons GEBA KDT 1 Buzzer</x:v>
      </x:c>
      <x:c r="E1037" s="7" t="str">
        <x:v>Composant électronique ou sensible</x:v>
      </x:c>
      <x:c r="F1037" s="7" t="str">
        <x:v>Composant à évaluer dans l’ensemble</x:v>
      </x:c>
      <x:c r="G1037" s="7" t="str">
        <x:v>À vérifier</x:v>
      </x:c>
      <x:c r="H1037" s="7" t="str"/>
      <x:c r="I1037" s="7" t="str">
        <x:v>La fiche de ce composant ne documente pas les modes de la motorisation complète.</x:v>
      </x:c>
      <x:c r="J1037" s="7" t="str"/>
      <x:c r="K1037" s="15"/>
      <x:c r="L1037" s="15" t="str"/>
      <x:c r="M1037" s="15"/>
      <x:c r="N1037" s="15"/>
      <x:c r="O1037" s="15"/>
      <x:c r="P1037" s="7" t="str"/>
      <x:c r="Q1037" s="15"/>
      <x:c r="R1037" s="7" t="str">
        <x:f>IF(AND(ISNUMBER(K1037),ISNUMBER(Q1037)),IF(K1037&lt;=Q1037,"Valeur ≤ seuil","Valeur &gt; seuil"),"")</x:f>
      </x:c>
      <x:c r="S1037" s="15"/>
      <x:c r="T1037" s="7" t="str">
        <x:f>IF(AND(ISNUMBER(K1037),ISNUMBER(S1037)),IF(K1037&lt;=S1037,"Valeur ≤ seuil","Valeur &gt; seuil"),"")</x:f>
      </x:c>
      <x:c r="U1037" s="7"/>
      <x:c r="V1037" s="7" t="str"/>
      <x:c r="W1037" s="14" t="str"/>
      <x:c r="X1037" s="7" t="str"/>
      <x:c r="Y1037" s="13" t="d">
        <x:v>2026-10-25T12:00:00.000Z</x:v>
      </x:c>
      <x:c r="Z1037" s="14" t="str">
        <x:v>https://www.geba.net/fr/produits/boites-a-boutons/serie-kdtc/kdt-1-buzzer/</x:v>
      </x:c>
      <x:c r="AA1037" s="14" t="str">
        <x:v>http://127.0.0.1:8788/produit-geba-kdt-1-buzzer.html</x:v>
      </x:c>
      <x:c r="AB1037" s="14" t="str">
        <x:v>http://127.0.0.1:8788/produit-geba-kdt-1-buzzer.html</x:v>
      </x:c>
      <x:c r="AC1037" s="7" t="str">
        <x:v>Obtenir la version, la configuration, les modes, les mesures et les informations réglementaires.</x:v>
      </x:c>
      <x:c r="AD1037" s="7"/>
      <x:c r="AE1037" s="7" t="str"/>
    </x:row>
    <x:row r="1038" ht="54" customHeight="1">
      <x:c r="A1038" s="7" t="str">
        <x:v>KDT 2C</x:v>
      </x:c>
      <x:c r="B1038" s="7" t="str">
        <x:v>Geba</x:v>
      </x:c>
      <x:c r="C1038" s="7" t="str">
        <x:v>Geba</x:v>
      </x:c>
      <x:c r="D1038" s="7" t="str">
        <x:v>Boîte à boutons GEBA KDT 2C</x:v>
      </x:c>
      <x:c r="E1038" s="7" t="str">
        <x:v>Composant électronique ou sensible</x:v>
      </x:c>
      <x:c r="F1038" s="7" t="str">
        <x:v>Composant à évaluer dans l’ensemble</x:v>
      </x:c>
      <x:c r="G1038" s="7" t="str">
        <x:v>À vérifier</x:v>
      </x:c>
      <x:c r="H1038" s="7" t="str"/>
      <x:c r="I1038" s="7" t="str">
        <x:v>La fiche de ce composant ne documente pas les modes de la motorisation complète.</x:v>
      </x:c>
      <x:c r="J1038" s="7" t="str"/>
      <x:c r="K1038" s="15"/>
      <x:c r="L1038" s="15" t="str"/>
      <x:c r="M1038" s="15"/>
      <x:c r="N1038" s="15"/>
      <x:c r="O1038" s="15"/>
      <x:c r="P1038" s="7" t="str"/>
      <x:c r="Q1038" s="15"/>
      <x:c r="R1038" s="7" t="str">
        <x:f>IF(AND(ISNUMBER(K1038),ISNUMBER(Q1038)),IF(K1038&lt;=Q1038,"Valeur ≤ seuil","Valeur &gt; seuil"),"")</x:f>
      </x:c>
      <x:c r="S1038" s="15"/>
      <x:c r="T1038" s="7" t="str">
        <x:f>IF(AND(ISNUMBER(K1038),ISNUMBER(S1038)),IF(K1038&lt;=S1038,"Valeur ≤ seuil","Valeur &gt; seuil"),"")</x:f>
      </x:c>
      <x:c r="U1038" s="7"/>
      <x:c r="V1038" s="7" t="str"/>
      <x:c r="W1038" s="14" t="str"/>
      <x:c r="X1038" s="7" t="str"/>
      <x:c r="Y1038" s="13" t="d">
        <x:v>2026-10-25T12:00:00.000Z</x:v>
      </x:c>
      <x:c r="Z1038" s="14" t="str">
        <x:v>https://www.geba.net/fr/produits/boites-a-boutons/serie-kdtc/kdt-2c/</x:v>
      </x:c>
      <x:c r="AA1038" s="14" t="str">
        <x:v>http://127.0.0.1:8788/produit-geba-kdt-2c.html</x:v>
      </x:c>
      <x:c r="AB1038" s="14" t="str">
        <x:v>http://127.0.0.1:8788/produit-geba-kdt-2c.html</x:v>
      </x:c>
      <x:c r="AC1038" s="7" t="str">
        <x:v>Obtenir la version, la configuration, les modes, les mesures et les informations réglementaires.</x:v>
      </x:c>
      <x:c r="AD1038" s="7"/>
      <x:c r="AE1038" s="7" t="str"/>
    </x:row>
    <x:row r="1039" ht="54" customHeight="1">
      <x:c r="A1039" s="7" t="str">
        <x:v>KDT 3C</x:v>
      </x:c>
      <x:c r="B1039" s="7" t="str">
        <x:v>Geba</x:v>
      </x:c>
      <x:c r="C1039" s="7" t="str">
        <x:v>Geba</x:v>
      </x:c>
      <x:c r="D1039" s="7" t="str">
        <x:v>Boîte à boutons GEBA KDT 3C</x:v>
      </x:c>
      <x:c r="E1039" s="7" t="str">
        <x:v>Composant électronique ou sensible</x:v>
      </x:c>
      <x:c r="F1039" s="7" t="str">
        <x:v>Composant à évaluer dans l’ensemble</x:v>
      </x:c>
      <x:c r="G1039" s="7" t="str">
        <x:v>À vérifier</x:v>
      </x:c>
      <x:c r="H1039" s="7" t="str"/>
      <x:c r="I1039" s="7" t="str">
        <x:v>La fiche de ce composant ne documente pas les modes de la motorisation complète.</x:v>
      </x:c>
      <x:c r="J1039" s="7" t="str"/>
      <x:c r="K1039" s="15"/>
      <x:c r="L1039" s="15" t="str"/>
      <x:c r="M1039" s="15"/>
      <x:c r="N1039" s="15"/>
      <x:c r="O1039" s="15"/>
      <x:c r="P1039" s="7" t="str"/>
      <x:c r="Q1039" s="15"/>
      <x:c r="R1039" s="7" t="str">
        <x:f>IF(AND(ISNUMBER(K1039),ISNUMBER(Q1039)),IF(K1039&lt;=Q1039,"Valeur ≤ seuil","Valeur &gt; seuil"),"")</x:f>
      </x:c>
      <x:c r="S1039" s="15"/>
      <x:c r="T1039" s="7" t="str">
        <x:f>IF(AND(ISNUMBER(K1039),ISNUMBER(S1039)),IF(K1039&lt;=S1039,"Valeur ≤ seuil","Valeur &gt; seuil"),"")</x:f>
      </x:c>
      <x:c r="U1039" s="7"/>
      <x:c r="V1039" s="7" t="str"/>
      <x:c r="W1039" s="14" t="str"/>
      <x:c r="X1039" s="7" t="str"/>
      <x:c r="Y1039" s="13" t="d">
        <x:v>2026-10-25T12:00:00.000Z</x:v>
      </x:c>
      <x:c r="Z1039" s="14" t="str">
        <x:v>https://www.geba.net/fr/produits/boites-a-boutons/serie-kdtc/kdt-3c/</x:v>
      </x:c>
      <x:c r="AA1039" s="14" t="str">
        <x:v>http://127.0.0.1:8788/produit-geba-kdt-3c.html</x:v>
      </x:c>
      <x:c r="AB1039" s="14" t="str">
        <x:v>http://127.0.0.1:8788/produit-geba-kdt-3c.html</x:v>
      </x:c>
      <x:c r="AC1039" s="7" t="str">
        <x:v>Obtenir la version, la configuration, les modes, les mesures et les informations réglementaires.</x:v>
      </x:c>
      <x:c r="AD1039" s="7"/>
      <x:c r="AE1039" s="7" t="str"/>
    </x:row>
    <x:row r="1040" ht="54" customHeight="1">
      <x:c r="A1040" s="7" t="str">
        <x:v>KDT 4C</x:v>
      </x:c>
      <x:c r="B1040" s="7" t="str">
        <x:v>Geba</x:v>
      </x:c>
      <x:c r="C1040" s="7" t="str">
        <x:v>Geba</x:v>
      </x:c>
      <x:c r="D1040" s="7" t="str">
        <x:v>Boîte à boutons GEBA KDT 4C</x:v>
      </x:c>
      <x:c r="E1040" s="7" t="str">
        <x:v>Composant électronique ou sensible</x:v>
      </x:c>
      <x:c r="F1040" s="7" t="str">
        <x:v>Composant à évaluer dans l’ensemble</x:v>
      </x:c>
      <x:c r="G1040" s="7" t="str">
        <x:v>À vérifier</x:v>
      </x:c>
      <x:c r="H1040" s="7" t="str"/>
      <x:c r="I1040" s="7" t="str">
        <x:v>La fiche de ce composant ne documente pas les modes de la motorisation complète.</x:v>
      </x:c>
      <x:c r="J1040" s="7" t="str"/>
      <x:c r="K1040" s="15"/>
      <x:c r="L1040" s="15" t="str"/>
      <x:c r="M1040" s="15"/>
      <x:c r="N1040" s="15"/>
      <x:c r="O1040" s="15"/>
      <x:c r="P1040" s="7" t="str"/>
      <x:c r="Q1040" s="15"/>
      <x:c r="R1040" s="7" t="str">
        <x:f>IF(AND(ISNUMBER(K1040),ISNUMBER(Q1040)),IF(K1040&lt;=Q1040,"Valeur ≤ seuil","Valeur &gt; seuil"),"")</x:f>
      </x:c>
      <x:c r="S1040" s="15"/>
      <x:c r="T1040" s="7" t="str">
        <x:f>IF(AND(ISNUMBER(K1040),ISNUMBER(S1040)),IF(K1040&lt;=S1040,"Valeur ≤ seuil","Valeur &gt; seuil"),"")</x:f>
      </x:c>
      <x:c r="U1040" s="7"/>
      <x:c r="V1040" s="7" t="str"/>
      <x:c r="W1040" s="14" t="str"/>
      <x:c r="X1040" s="7" t="str"/>
      <x:c r="Y1040" s="13" t="d">
        <x:v>2026-10-25T12:00:00.000Z</x:v>
      </x:c>
      <x:c r="Z1040" s="14" t="str">
        <x:v>https://www.geba.net/fr/produits/boites-a-boutons/serie-kdtc/kdt-4c/</x:v>
      </x:c>
      <x:c r="AA1040" s="14" t="str">
        <x:v>http://127.0.0.1:8788/produit-geba-kdt-4c.html</x:v>
      </x:c>
      <x:c r="AB1040" s="14" t="str">
        <x:v>http://127.0.0.1:8788/produit-geba-kdt-4c.html</x:v>
      </x:c>
      <x:c r="AC1040" s="7" t="str">
        <x:v>Obtenir la version, la configuration, les modes, les mesures et les informations réglementaires.</x:v>
      </x:c>
      <x:c r="AD1040" s="7"/>
      <x:c r="AE1040" s="7" t="str"/>
    </x:row>
    <x:row r="1041" ht="54" customHeight="1">
      <x:c r="A1041" s="7" t="str">
        <x:v>1245874</x:v>
      </x:c>
      <x:c r="B1041" s="7" t="str">
        <x:v>Somfy</x:v>
      </x:c>
      <x:c r="C1041" s="7" t="str">
        <x:v>Somfy</x:v>
      </x:c>
      <x:c r="D1041" s="7" t="str">
        <x:v>Kit de motorisation volet roulant fenêtre — radio io</x:v>
      </x:c>
      <x:c r="E1041" s="7" t="str">
        <x:v>Motorisation ou automatisme</x:v>
      </x:c>
      <x:c r="F1041" s="7" t="str">
        <x:v>Équipement complet à confirmer</x:v>
      </x:c>
      <x:c r="G1041" s="7" t="str">
        <x:v>À vérifier</x:v>
      </x:c>
      <x:c r="H1041" s="7" t="str"/>
      <x:c r="I1041" s="7" t="str">
        <x:v>Mode, configuration et preuves énergétiques complètes non établis pour cette référence.</x:v>
      </x:c>
      <x:c r="J1041" s="7" t="str"/>
      <x:c r="K1041" s="15"/>
      <x:c r="L1041" s="15" t="str"/>
      <x:c r="M1041" s="15"/>
      <x:c r="N1041" s="15"/>
      <x:c r="O1041" s="15"/>
      <x:c r="P1041" s="7" t="str"/>
      <x:c r="Q1041" s="15"/>
      <x:c r="R1041" s="7" t="str">
        <x:f>IF(AND(ISNUMBER(K1041),ISNUMBER(Q1041)),IF(K1041&lt;=Q1041,"Valeur ≤ seuil","Valeur &gt; seuil"),"")</x:f>
      </x:c>
      <x:c r="S1041" s="15"/>
      <x:c r="T1041" s="7" t="str">
        <x:f>IF(AND(ISNUMBER(K1041),ISNUMBER(S1041)),IF(K1041&lt;=S1041,"Valeur ≤ seuil","Valeur &gt; seuil"),"")</x:f>
      </x:c>
      <x:c r="U1041" s="7"/>
      <x:c r="V1041" s="7" t="str"/>
      <x:c r="W1041" s="14" t="str"/>
      <x:c r="X1041" s="7" t="str"/>
      <x:c r="Y1041" s="13" t="d">
        <x:v>2026-10-25T12:00:00.000Z</x:v>
      </x:c>
      <x:c r="Z1041" s="14" t="str">
        <x:v>https://www.somfy.fr/produits/1245874/kit-de-motorisation-volet-roulant-fenetre-radio-io-homecontrol</x:v>
      </x:c>
      <x:c r="AA1041" s="14" t="str">
        <x:v>http://127.0.0.1:8788/produit-somfy-1245874.html</x:v>
      </x:c>
      <x:c r="AB1041" s="14" t="str">
        <x:v>http://127.0.0.1:8788/produit-somfy-1245874.html</x:v>
      </x:c>
      <x:c r="AC1041" s="7" t="str">
        <x:v>Obtenir la version, la configuration, les modes, les mesures et les informations réglementaires.</x:v>
      </x:c>
      <x:c r="AD1041" s="7"/>
      <x:c r="AE1041" s="7" t="str"/>
    </x:row>
    <x:row r="1042" ht="54" customHeight="1">
      <x:c r="A1042" s="7" t="str">
        <x:v>1245875</x:v>
      </x:c>
      <x:c r="B1042" s="7" t="str">
        <x:v>Somfy</x:v>
      </x:c>
      <x:c r="C1042" s="7" t="str">
        <x:v>Somfy</x:v>
      </x:c>
      <x:c r="D1042" s="7" t="str">
        <x:v>Kit de motorisation volet roulant porte-fenêtre — radio io</x:v>
      </x:c>
      <x:c r="E1042" s="7" t="str">
        <x:v>Motorisation ou automatisme</x:v>
      </x:c>
      <x:c r="F1042" s="7" t="str">
        <x:v>Équipement complet à confirmer</x:v>
      </x:c>
      <x:c r="G1042" s="7" t="str">
        <x:v>À vérifier</x:v>
      </x:c>
      <x:c r="H1042" s="7" t="str"/>
      <x:c r="I1042" s="7" t="str">
        <x:v>Mode, configuration et preuves énergétiques complètes non établis pour cette référence.</x:v>
      </x:c>
      <x:c r="J1042" s="7" t="str"/>
      <x:c r="K1042" s="15"/>
      <x:c r="L1042" s="15" t="str"/>
      <x:c r="M1042" s="15"/>
      <x:c r="N1042" s="15"/>
      <x:c r="O1042" s="15"/>
      <x:c r="P1042" s="7" t="str"/>
      <x:c r="Q1042" s="15"/>
      <x:c r="R1042" s="7" t="str">
        <x:f>IF(AND(ISNUMBER(K1042),ISNUMBER(Q1042)),IF(K1042&lt;=Q1042,"Valeur ≤ seuil","Valeur &gt; seuil"),"")</x:f>
      </x:c>
      <x:c r="S1042" s="15"/>
      <x:c r="T1042" s="7" t="str">
        <x:f>IF(AND(ISNUMBER(K1042),ISNUMBER(S1042)),IF(K1042&lt;=S1042,"Valeur ≤ seuil","Valeur &gt; seuil"),"")</x:f>
      </x:c>
      <x:c r="U1042" s="7"/>
      <x:c r="V1042" s="7" t="str"/>
      <x:c r="W1042" s="14" t="str"/>
      <x:c r="X1042" s="7" t="str"/>
      <x:c r="Y1042" s="13" t="d">
        <x:v>2026-10-25T12:00:00.000Z</x:v>
      </x:c>
      <x:c r="Z1042" s="14" t="str">
        <x:v>https://www.somfy.fr/produits/1245875/kit-de-motorisation-volet-roulant-porte-fenetre-radio-io-homecontrol</x:v>
      </x:c>
      <x:c r="AA1042" s="14" t="str">
        <x:v>http://127.0.0.1:8788/produit-somfy-1245875.html</x:v>
      </x:c>
      <x:c r="AB1042" s="14" t="str">
        <x:v>http://127.0.0.1:8788/produit-somfy-1245875.html</x:v>
      </x:c>
      <x:c r="AC1042" s="7" t="str">
        <x:v>Obtenir la version, la configuration, les modes, les mesures et les informations réglementaires.</x:v>
      </x:c>
      <x:c r="AD1042" s="7"/>
      <x:c r="AE1042" s="7" t="str"/>
    </x:row>
    <x:row r="1043" ht="54" customHeight="1">
      <x:c r="A1043" s="7" t="str">
        <x:v>1245872</x:v>
      </x:c>
      <x:c r="B1043" s="7" t="str">
        <x:v>Somfy</x:v>
      </x:c>
      <x:c r="C1043" s="7" t="str">
        <x:v>Somfy</x:v>
      </x:c>
      <x:c r="D1043" s="7" t="str">
        <x:v>Kit de motorisation volet roulant fenêtre — filaire</x:v>
      </x:c>
      <x:c r="E1043" s="7" t="str">
        <x:v>Motorisation ou automatisme</x:v>
      </x:c>
      <x:c r="F1043" s="7" t="str">
        <x:v>Équipement complet à confirmer</x:v>
      </x:c>
      <x:c r="G1043" s="7" t="str">
        <x:v>À vérifier</x:v>
      </x:c>
      <x:c r="H1043" s="7" t="str"/>
      <x:c r="I1043" s="7" t="str">
        <x:v>Mode, configuration et preuves énergétiques complètes non établis pour cette référence.</x:v>
      </x:c>
      <x:c r="J1043" s="7" t="str"/>
      <x:c r="K1043" s="15"/>
      <x:c r="L1043" s="15" t="str"/>
      <x:c r="M1043" s="15"/>
      <x:c r="N1043" s="15"/>
      <x:c r="O1043" s="15"/>
      <x:c r="P1043" s="7" t="str"/>
      <x:c r="Q1043" s="15"/>
      <x:c r="R1043" s="7" t="str">
        <x:f>IF(AND(ISNUMBER(K1043),ISNUMBER(Q1043)),IF(K1043&lt;=Q1043,"Valeur ≤ seuil","Valeur &gt; seuil"),"")</x:f>
      </x:c>
      <x:c r="S1043" s="15"/>
      <x:c r="T1043" s="7" t="str">
        <x:f>IF(AND(ISNUMBER(K1043),ISNUMBER(S1043)),IF(K1043&lt;=S1043,"Valeur ≤ seuil","Valeur &gt; seuil"),"")</x:f>
      </x:c>
      <x:c r="U1043" s="7"/>
      <x:c r="V1043" s="7" t="str"/>
      <x:c r="W1043" s="14" t="str"/>
      <x:c r="X1043" s="7" t="str"/>
      <x:c r="Y1043" s="13" t="d">
        <x:v>2026-10-25T12:00:00.000Z</x:v>
      </x:c>
      <x:c r="Z1043" s="14" t="str">
        <x:v>https://www.somfy.fr/produits/1245872/kit-de-motorisation-volet-roulant-fenetre-filaire</x:v>
      </x:c>
      <x:c r="AA1043" s="14" t="str">
        <x:v>http://127.0.0.1:8788/produit-somfy-1245872.html</x:v>
      </x:c>
      <x:c r="AB1043" s="14" t="str">
        <x:v>http://127.0.0.1:8788/produit-somfy-1245872.html</x:v>
      </x:c>
      <x:c r="AC1043" s="7" t="str">
        <x:v>Obtenir la version, la configuration, les modes, les mesures et les informations réglementaires.</x:v>
      </x:c>
      <x:c r="AD1043" s="7"/>
      <x:c r="AE1043" s="7" t="str"/>
    </x:row>
    <x:row r="1044" ht="54" customHeight="1">
      <x:c r="A1044" s="7" t="str">
        <x:v>1245873</x:v>
      </x:c>
      <x:c r="B1044" s="7" t="str">
        <x:v>Somfy</x:v>
      </x:c>
      <x:c r="C1044" s="7" t="str">
        <x:v>Somfy</x:v>
      </x:c>
      <x:c r="D1044" s="7" t="str">
        <x:v>Kit de motorisation volet roulant porte-fenêtre — filaire</x:v>
      </x:c>
      <x:c r="E1044" s="7" t="str">
        <x:v>Motorisation ou automatisme</x:v>
      </x:c>
      <x:c r="F1044" s="7" t="str">
        <x:v>Équipement complet à confirmer</x:v>
      </x:c>
      <x:c r="G1044" s="7" t="str">
        <x:v>À vérifier</x:v>
      </x:c>
      <x:c r="H1044" s="7" t="str"/>
      <x:c r="I1044" s="7" t="str">
        <x:v>Mode, configuration et preuves énergétiques complètes non établis pour cette référence.</x:v>
      </x:c>
      <x:c r="J1044" s="7" t="str"/>
      <x:c r="K1044" s="15"/>
      <x:c r="L1044" s="15" t="str"/>
      <x:c r="M1044" s="15"/>
      <x:c r="N1044" s="15"/>
      <x:c r="O1044" s="15"/>
      <x:c r="P1044" s="7" t="str"/>
      <x:c r="Q1044" s="15"/>
      <x:c r="R1044" s="7" t="str">
        <x:f>IF(AND(ISNUMBER(K1044),ISNUMBER(Q1044)),IF(K1044&lt;=Q1044,"Valeur ≤ seuil","Valeur &gt; seuil"),"")</x:f>
      </x:c>
      <x:c r="S1044" s="15"/>
      <x:c r="T1044" s="7" t="str">
        <x:f>IF(AND(ISNUMBER(K1044),ISNUMBER(S1044)),IF(K1044&lt;=S1044,"Valeur ≤ seuil","Valeur &gt; seuil"),"")</x:f>
      </x:c>
      <x:c r="U1044" s="7"/>
      <x:c r="V1044" s="7" t="str"/>
      <x:c r="W1044" s="14" t="str"/>
      <x:c r="X1044" s="7" t="str"/>
      <x:c r="Y1044" s="13" t="d">
        <x:v>2026-10-25T12:00:00.000Z</x:v>
      </x:c>
      <x:c r="Z1044" s="14" t="str">
        <x:v>https://www.somfy.fr/produits/1245873/kit-de-motorisation-volet-roulant-porte-fenetre-filaire</x:v>
      </x:c>
      <x:c r="AA1044" s="14" t="str">
        <x:v>http://127.0.0.1:8788/produit-somfy-1245873.html</x:v>
      </x:c>
      <x:c r="AB1044" s="14" t="str">
        <x:v>http://127.0.0.1:8788/produit-somfy-1245873.html</x:v>
      </x:c>
      <x:c r="AC1044" s="7" t="str">
        <x:v>Obtenir la version, la configuration, les modes, les mesures et les informations réglementaires.</x:v>
      </x:c>
      <x:c r="AD1044" s="7"/>
      <x:c r="AE1044" s="7" t="str"/>
    </x:row>
    <x:row r="1045" ht="54" customHeight="1">
      <x:c r="A1045" s="7" t="str">
        <x:v>1240389</x:v>
      </x:c>
      <x:c r="B1045" s="7" t="str">
        <x:v>Somfy</x:v>
      </x:c>
      <x:c r="C1045" s="7" t="str">
        <x:v>Somfy</x:v>
      </x:c>
      <x:c r="D1045" s="7" t="str">
        <x:v>Kit de remplacement volet roulant porte-fenêtre — Altus RTS</x:v>
      </x:c>
      <x:c r="E1045" s="7" t="str">
        <x:v>Nature à préciser</x:v>
      </x:c>
      <x:c r="F1045" s="7" t="str">
        <x:v>Périmètre à confirmer</x:v>
      </x:c>
      <x:c r="G1045" s="7" t="str">
        <x:v>À vérifier</x:v>
      </x:c>
      <x:c r="H1045" s="7" t="str"/>
      <x:c r="I1045" s="7" t="str">
        <x:v>Mode, configuration et preuves énergétiques complètes non établis pour cette référence.</x:v>
      </x:c>
      <x:c r="J1045" s="7" t="str"/>
      <x:c r="K1045" s="15"/>
      <x:c r="L1045" s="15" t="str"/>
      <x:c r="M1045" s="15"/>
      <x:c r="N1045" s="15"/>
      <x:c r="O1045" s="15"/>
      <x:c r="P1045" s="7" t="str"/>
      <x:c r="Q1045" s="15"/>
      <x:c r="R1045" s="7" t="str">
        <x:f>IF(AND(ISNUMBER(K1045),ISNUMBER(Q1045)),IF(K1045&lt;=Q1045,"Valeur ≤ seuil","Valeur &gt; seuil"),"")</x:f>
      </x:c>
      <x:c r="S1045" s="15"/>
      <x:c r="T1045" s="7" t="str">
        <x:f>IF(AND(ISNUMBER(K1045),ISNUMBER(S1045)),IF(K1045&lt;=S1045,"Valeur ≤ seuil","Valeur &gt; seuil"),"")</x:f>
      </x:c>
      <x:c r="U1045" s="7"/>
      <x:c r="V1045" s="7" t="str"/>
      <x:c r="W1045" s="14" t="str"/>
      <x:c r="X1045" s="7" t="str"/>
      <x:c r="Y1045" s="13" t="d">
        <x:v>2026-10-25T12:00:00.000Z</x:v>
      </x:c>
      <x:c r="Z1045" s="14" t="str">
        <x:v>https://www.somfy.fr/produits/1240389/kit-de-remplacement-moteur-volet-roulant-porte-fenetre-radio-rts</x:v>
      </x:c>
      <x:c r="AA1045" s="14" t="str">
        <x:v>http://127.0.0.1:8788/produit-somfy-1240389.html</x:v>
      </x:c>
      <x:c r="AB1045" s="14" t="str">
        <x:v>http://127.0.0.1:8788/produit-somfy-1240389.html</x:v>
      </x:c>
      <x:c r="AC1045" s="7" t="str">
        <x:v>Obtenir la version, la configuration, les modes, les mesures et les informations réglementaires.</x:v>
      </x:c>
      <x:c r="AD1045" s="7"/>
      <x:c r="AE1045" s="7" t="str"/>
    </x:row>
    <x:row r="1046" ht="54" customHeight="1">
      <x:c r="A1046" s="7" t="str">
        <x:v>1240386</x:v>
      </x:c>
      <x:c r="B1046" s="7" t="str">
        <x:v>Somfy</x:v>
      </x:c>
      <x:c r="C1046" s="7" t="str">
        <x:v>Somfy</x:v>
      </x:c>
      <x:c r="D1046" s="7" t="str">
        <x:v>Kit de remplacement volet roulant porte-fenêtre — LT50 filaire</x:v>
      </x:c>
      <x:c r="E1046" s="7" t="str">
        <x:v>Nature à préciser</x:v>
      </x:c>
      <x:c r="F1046" s="7" t="str">
        <x:v>Périmètre à confirmer</x:v>
      </x:c>
      <x:c r="G1046" s="7" t="str">
        <x:v>À vérifier</x:v>
      </x:c>
      <x:c r="H1046" s="7" t="str"/>
      <x:c r="I1046" s="7" t="str">
        <x:v>Mode, configuration et preuves énergétiques complètes non établis pour cette référence.</x:v>
      </x:c>
      <x:c r="J1046" s="7" t="str"/>
      <x:c r="K1046" s="15"/>
      <x:c r="L1046" s="15" t="str"/>
      <x:c r="M1046" s="15"/>
      <x:c r="N1046" s="15"/>
      <x:c r="O1046" s="15"/>
      <x:c r="P1046" s="7" t="str"/>
      <x:c r="Q1046" s="15"/>
      <x:c r="R1046" s="7" t="str">
        <x:f>IF(AND(ISNUMBER(K1046),ISNUMBER(Q1046)),IF(K1046&lt;=Q1046,"Valeur ≤ seuil","Valeur &gt; seuil"),"")</x:f>
      </x:c>
      <x:c r="S1046" s="15"/>
      <x:c r="T1046" s="7" t="str">
        <x:f>IF(AND(ISNUMBER(K1046),ISNUMBER(S1046)),IF(K1046&lt;=S1046,"Valeur ≤ seuil","Valeur &gt; seuil"),"")</x:f>
      </x:c>
      <x:c r="U1046" s="7"/>
      <x:c r="V1046" s="7" t="str"/>
      <x:c r="W1046" s="14" t="str"/>
      <x:c r="X1046" s="7" t="str"/>
      <x:c r="Y1046" s="13" t="d">
        <x:v>2026-10-25T12:00:00.000Z</x:v>
      </x:c>
      <x:c r="Z1046" s="14" t="str">
        <x:v>https://www.somfy.fr/produits/1240386/kit-de-remplacement-moteur-volet-roulant-porte-fenetre-filaire</x:v>
      </x:c>
      <x:c r="AA1046" s="14" t="str">
        <x:v>http://127.0.0.1:8788/produit-somfy-1240386.html</x:v>
      </x:c>
      <x:c r="AB1046" s="14" t="str">
        <x:v>http://127.0.0.1:8788/produit-somfy-1240386.html</x:v>
      </x:c>
      <x:c r="AC1046" s="7" t="str">
        <x:v>Obtenir la version, la configuration, les modes, les mesures et les informations réglementaires.</x:v>
      </x:c>
      <x:c r="AD1046" s="7"/>
      <x:c r="AE1046" s="7" t="str"/>
    </x:row>
    <x:row r="1047" ht="54" customHeight="1">
      <x:c r="A1047" s="7" t="str">
        <x:v>1240385</x:v>
      </x:c>
      <x:c r="B1047" s="7" t="str">
        <x:v>Somfy</x:v>
      </x:c>
      <x:c r="C1047" s="7" t="str">
        <x:v>Somfy</x:v>
      </x:c>
      <x:c r="D1047" s="7" t="str">
        <x:v>Kit de remplacement volet roulant fenêtre — LT50 filaire</x:v>
      </x:c>
      <x:c r="E1047" s="7" t="str">
        <x:v>Nature à préciser</x:v>
      </x:c>
      <x:c r="F1047" s="7" t="str">
        <x:v>Périmètre à confirmer</x:v>
      </x:c>
      <x:c r="G1047" s="7" t="str">
        <x:v>À vérifier</x:v>
      </x:c>
      <x:c r="H1047" s="7" t="str"/>
      <x:c r="I1047" s="7" t="str">
        <x:v>Mode, configuration et preuves énergétiques complètes non établis pour cette référence.</x:v>
      </x:c>
      <x:c r="J1047" s="7" t="str"/>
      <x:c r="K1047" s="15"/>
      <x:c r="L1047" s="15" t="str"/>
      <x:c r="M1047" s="15"/>
      <x:c r="N1047" s="15"/>
      <x:c r="O1047" s="15"/>
      <x:c r="P1047" s="7" t="str"/>
      <x:c r="Q1047" s="15"/>
      <x:c r="R1047" s="7" t="str">
        <x:f>IF(AND(ISNUMBER(K1047),ISNUMBER(Q1047)),IF(K1047&lt;=Q1047,"Valeur ≤ seuil","Valeur &gt; seuil"),"")</x:f>
      </x:c>
      <x:c r="S1047" s="15"/>
      <x:c r="T1047" s="7" t="str">
        <x:f>IF(AND(ISNUMBER(K1047),ISNUMBER(S1047)),IF(K1047&lt;=S1047,"Valeur ≤ seuil","Valeur &gt; seuil"),"")</x:f>
      </x:c>
      <x:c r="U1047" s="7"/>
      <x:c r="V1047" s="7" t="str"/>
      <x:c r="W1047" s="14" t="str"/>
      <x:c r="X1047" s="7" t="str"/>
      <x:c r="Y1047" s="13" t="d">
        <x:v>2026-10-25T12:00:00.000Z</x:v>
      </x:c>
      <x:c r="Z1047" s="14" t="str">
        <x:v>https://www.somfy.fr/produits/1240385/kit-de-remplacement-moteur-volet-roulant-fenetre-filaire</x:v>
      </x:c>
      <x:c r="AA1047" s="14" t="str">
        <x:v>http://127.0.0.1:8788/produit-somfy-1240385.html</x:v>
      </x:c>
      <x:c r="AB1047" s="14" t="str">
        <x:v>http://127.0.0.1:8788/produit-somfy-1240385.html</x:v>
      </x:c>
      <x:c r="AC1047" s="7" t="str">
        <x:v>Obtenir la version, la configuration, les modes, les mesures et les informations réglementaires.</x:v>
      </x:c>
      <x:c r="AD1047" s="7"/>
      <x:c r="AE1047" s="7" t="str"/>
    </x:row>
    <x:row r="1048" ht="54" customHeight="1">
      <x:c r="A1048" s="7" t="str">
        <x:v>1033114</x:v>
      </x:c>
      <x:c r="B1048" s="7" t="str">
        <x:v>Somfy</x:v>
      </x:c>
      <x:c r="C1048" s="7" t="str">
        <x:v>Somfy</x:v>
      </x:c>
      <x:c r="D1048" s="7" t="str">
        <x:v>RS100 io 6/17 VVF 3 m BAR</x:v>
      </x:c>
      <x:c r="E1048" s="7" t="str">
        <x:v>Nature à préciser</x:v>
      </x:c>
      <x:c r="F1048" s="7" t="str">
        <x:v>Périmètre à confirmer</x:v>
      </x:c>
      <x:c r="G1048" s="7" t="str">
        <x:v>À vérifier</x:v>
      </x:c>
      <x:c r="H1048" s="7" t="str"/>
      <x:c r="I1048" s="7" t="str">
        <x:v>Mode, configuration et preuves énergétiques complètes non établis pour cette référence.</x:v>
      </x:c>
      <x:c r="J1048" s="7" t="str"/>
      <x:c r="K1048" s="15"/>
      <x:c r="L1048" s="15" t="str"/>
      <x:c r="M1048" s="15"/>
      <x:c r="N1048" s="15"/>
      <x:c r="O1048" s="15"/>
      <x:c r="P1048" s="7" t="str"/>
      <x:c r="Q1048" s="15"/>
      <x:c r="R1048" s="7" t="str">
        <x:f>IF(AND(ISNUMBER(K1048),ISNUMBER(Q1048)),IF(K1048&lt;=Q1048,"Valeur ≤ seuil","Valeur &gt; seuil"),"")</x:f>
      </x:c>
      <x:c r="S1048" s="15"/>
      <x:c r="T1048" s="7" t="str">
        <x:f>IF(AND(ISNUMBER(K1048),ISNUMBER(S1048)),IF(K1048&lt;=S1048,"Valeur ≤ seuil","Valeur &gt; seuil"),"")</x:f>
      </x:c>
      <x:c r="U1048" s="7"/>
      <x:c r="V1048" s="7" t="str"/>
      <x:c r="W1048" s="14" t="str"/>
      <x:c r="X1048" s="7" t="str"/>
      <x:c r="Y1048" s="13" t="d">
        <x:v>2026-10-25T12:00:00.000Z</x:v>
      </x:c>
      <x:c r="Z1048" s="14" t="str">
        <x:v>https://www.somfy.fr/produits/1033114/rs100-io-6-17-vvf-3m-bar</x:v>
      </x:c>
      <x:c r="AA1048" s="14" t="str">
        <x:v>http://127.0.0.1:8788/produit-somfy-1033114.html</x:v>
      </x:c>
      <x:c r="AB1048" s="14" t="str">
        <x:v>http://127.0.0.1:8788/produit-somfy-1033114.html</x:v>
      </x:c>
      <x:c r="AC1048" s="7" t="str">
        <x:v>Obtenir la version, la configuration, les modes, les mesures et les informations réglementaires.</x:v>
      </x:c>
      <x:c r="AD1048" s="7"/>
      <x:c r="AE1048" s="7" t="str"/>
    </x:row>
    <x:row r="1049" ht="54" customHeight="1">
      <x:c r="A1049" s="7" t="str">
        <x:v>1244693</x:v>
      </x:c>
      <x:c r="B1049" s="7" t="str">
        <x:v>Somfy</x:v>
      </x:c>
      <x:c r="C1049" s="7" t="str">
        <x:v>Somfy</x:v>
      </x:c>
      <x:c r="D1049" s="7" t="str">
        <x:v>RS100 Solar io — moteur solaire pour volet roulant</x:v>
      </x:c>
      <x:c r="E1049" s="7" t="str">
        <x:v>Motorisation ou automatisme</x:v>
      </x:c>
      <x:c r="F1049" s="7" t="str">
        <x:v>Équipement complet à confirmer</x:v>
      </x:c>
      <x:c r="G1049" s="7" t="str">
        <x:v>À vérifier</x:v>
      </x:c>
      <x:c r="H1049" s="7" t="str"/>
      <x:c r="I1049" s="7" t="str">
        <x:v>Mode, configuration et preuves énergétiques complètes non établis pour cette référence.</x:v>
      </x:c>
      <x:c r="J1049" s="7" t="str"/>
      <x:c r="K1049" s="15"/>
      <x:c r="L1049" s="15" t="str"/>
      <x:c r="M1049" s="15"/>
      <x:c r="N1049" s="15"/>
      <x:c r="O1049" s="15"/>
      <x:c r="P1049" s="7" t="str"/>
      <x:c r="Q1049" s="15"/>
      <x:c r="R1049" s="7" t="str">
        <x:f>IF(AND(ISNUMBER(K1049),ISNUMBER(Q1049)),IF(K1049&lt;=Q1049,"Valeur ≤ seuil","Valeur &gt; seuil"),"")</x:f>
      </x:c>
      <x:c r="S1049" s="15"/>
      <x:c r="T1049" s="7" t="str">
        <x:f>IF(AND(ISNUMBER(K1049),ISNUMBER(S1049)),IF(K1049&lt;=S1049,"Valeur ≤ seuil","Valeur &gt; seuil"),"")</x:f>
      </x:c>
      <x:c r="U1049" s="7"/>
      <x:c r="V1049" s="7" t="str"/>
      <x:c r="W1049" s="14" t="str"/>
      <x:c r="X1049" s="7" t="str"/>
      <x:c r="Y1049" s="13" t="d">
        <x:v>2026-10-25T12:00:00.000Z</x:v>
      </x:c>
      <x:c r="Z1049" s="14" t="str">
        <x:v>https://www.somfy.fr/produits/1244693/moteur-de-volet-roulant-solaire-rs100-solar-io</x:v>
      </x:c>
      <x:c r="AA1049" s="14" t="str">
        <x:v>http://127.0.0.1:8788/produit-somfy-1244693.html</x:v>
      </x:c>
      <x:c r="AB1049" s="14" t="str">
        <x:v>http://127.0.0.1:8788/produit-somfy-1244693.html</x:v>
      </x:c>
      <x:c r="AC1049" s="7" t="str">
        <x:v>Obtenir la version, la configuration, les modes, les mesures et les informations réglementaires.</x:v>
      </x:c>
      <x:c r="AD1049" s="7"/>
      <x:c r="AE1049" s="7" t="str"/>
    </x:row>
    <x:row r="1050" ht="54" customHeight="1">
      <x:c r="A1050" s="7" t="str">
        <x:v>1241047</x:v>
      </x:c>
      <x:c r="B1050" s="7" t="str">
        <x:v>Somfy</x:v>
      </x:c>
      <x:c r="C1050" s="7" t="str">
        <x:v>Somfy</x:v>
      </x:c>
      <x:c r="D1050" s="7" t="str">
        <x:v>Kit Oximo Solar io 3/23</x:v>
      </x:c>
      <x:c r="E1050" s="7" t="str">
        <x:v>Nature à préciser</x:v>
      </x:c>
      <x:c r="F1050" s="7" t="str">
        <x:v>Périmètre à confirmer</x:v>
      </x:c>
      <x:c r="G1050" s="7" t="str">
        <x:v>À vérifier</x:v>
      </x:c>
      <x:c r="H1050" s="7" t="str"/>
      <x:c r="I1050" s="7" t="str">
        <x:v>Mode, configuration et preuves énergétiques complètes non établis pour cette référence.</x:v>
      </x:c>
      <x:c r="J1050" s="7" t="str"/>
      <x:c r="K1050" s="15"/>
      <x:c r="L1050" s="15" t="str"/>
      <x:c r="M1050" s="15"/>
      <x:c r="N1050" s="15"/>
      <x:c r="O1050" s="15"/>
      <x:c r="P1050" s="7" t="str"/>
      <x:c r="Q1050" s="15"/>
      <x:c r="R1050" s="7" t="str">
        <x:f>IF(AND(ISNUMBER(K1050),ISNUMBER(Q1050)),IF(K1050&lt;=Q1050,"Valeur ≤ seuil","Valeur &gt; seuil"),"")</x:f>
      </x:c>
      <x:c r="S1050" s="15"/>
      <x:c r="T1050" s="7" t="str">
        <x:f>IF(AND(ISNUMBER(K1050),ISNUMBER(S1050)),IF(K1050&lt;=S1050,"Valeur ≤ seuil","Valeur &gt; seuil"),"")</x:f>
      </x:c>
      <x:c r="U1050" s="7"/>
      <x:c r="V1050" s="7" t="str"/>
      <x:c r="W1050" s="14" t="str"/>
      <x:c r="X1050" s="7" t="str"/>
      <x:c r="Y1050" s="13" t="d">
        <x:v>2026-10-25T12:00:00.000Z</x:v>
      </x:c>
      <x:c r="Z1050" s="14" t="str">
        <x:v>https://www.somfy.fr/produits/1241047/kit-oximo-solar-io-3-23</x:v>
      </x:c>
      <x:c r="AA1050" s="14" t="str">
        <x:v>http://127.0.0.1:8788/produit-somfy-1241047.html</x:v>
      </x:c>
      <x:c r="AB1050" s="14" t="str">
        <x:v>http://127.0.0.1:8788/produit-somfy-1241047.html</x:v>
      </x:c>
      <x:c r="AC1050" s="7" t="str">
        <x:v>Obtenir la version, la configuration, les modes, les mesures et les informations réglementaires.</x:v>
      </x:c>
      <x:c r="AD1050" s="7"/>
      <x:c r="AE1050" s="7" t="str"/>
    </x:row>
    <x:row r="1051" ht="54" customHeight="1">
      <x:c r="A1051" s="7" t="str">
        <x:v>1003225</x:v>
      </x:c>
      <x:c r="B1051" s="7" t="str">
        <x:v>Somfy</x:v>
      </x:c>
      <x:c r="C1051" s="7" t="str">
        <x:v>Somfy</x:v>
      </x:c>
      <x:c r="D1051" s="7" t="str">
        <x:v>Sonesse 40 io — moteur pour store intérieur</x:v>
      </x:c>
      <x:c r="E1051" s="7" t="str">
        <x:v>Motorisation ou automatisme</x:v>
      </x:c>
      <x:c r="F1051" s="7" t="str">
        <x:v>Équipement complet à confirmer</x:v>
      </x:c>
      <x:c r="G1051" s="7" t="str">
        <x:v>À vérifier</x:v>
      </x:c>
      <x:c r="H1051" s="7" t="str"/>
      <x:c r="I1051" s="7" t="str">
        <x:v>Mode, configuration et preuves énergétiques complètes non établis pour cette référence.</x:v>
      </x:c>
      <x:c r="J1051" s="7" t="str"/>
      <x:c r="K1051" s="15"/>
      <x:c r="L1051" s="15" t="str"/>
      <x:c r="M1051" s="15"/>
      <x:c r="N1051" s="15"/>
      <x:c r="O1051" s="15"/>
      <x:c r="P1051" s="7" t="str"/>
      <x:c r="Q1051" s="15"/>
      <x:c r="R1051" s="7" t="str">
        <x:f>IF(AND(ISNUMBER(K1051),ISNUMBER(Q1051)),IF(K1051&lt;=Q1051,"Valeur ≤ seuil","Valeur &gt; seuil"),"")</x:f>
      </x:c>
      <x:c r="S1051" s="15"/>
      <x:c r="T1051" s="7" t="str">
        <x:f>IF(AND(ISNUMBER(K1051),ISNUMBER(S1051)),IF(K1051&lt;=S1051,"Valeur ≤ seuil","Valeur &gt; seuil"),"")</x:f>
      </x:c>
      <x:c r="U1051" s="7"/>
      <x:c r="V1051" s="7" t="str"/>
      <x:c r="W1051" s="14" t="str"/>
      <x:c r="X1051" s="7" t="str"/>
      <x:c r="Y1051" s="13" t="d">
        <x:v>2026-10-25T12:00:00.000Z</x:v>
      </x:c>
      <x:c r="Z1051" s="14" t="str">
        <x:v>https://www.somfy.fr/produits/1003225/sonesse-40-io</x:v>
      </x:c>
      <x:c r="AA1051" s="14" t="str">
        <x:v>http://127.0.0.1:8788/produit-somfy-1003225.html</x:v>
      </x:c>
      <x:c r="AB1051" s="14" t="str">
        <x:v>http://127.0.0.1:8788/produit-somfy-1003225.html</x:v>
      </x:c>
      <x:c r="AC1051" s="7" t="str">
        <x:v>Obtenir la version, la configuration, les modes, les mesures et les informations réglementaires.</x:v>
      </x:c>
      <x:c r="AD1051" s="7"/>
      <x:c r="AE1051" s="7" t="str"/>
    </x:row>
    <x:row r="1052" ht="54" customHeight="1">
      <x:c r="A1052" s="7" t="str">
        <x:v>1001574</x:v>
      </x:c>
      <x:c r="B1052" s="7" t="str">
        <x:v>Somfy</x:v>
      </x:c>
      <x:c r="C1052" s="7" t="str">
        <x:v>Somfy</x:v>
      </x:c>
      <x:c r="D1052" s="7" t="str">
        <x:v>Sonesse 40 RTS — moteur pour store intérieur</x:v>
      </x:c>
      <x:c r="E1052" s="7" t="str">
        <x:v>Motorisation ou automatisme</x:v>
      </x:c>
      <x:c r="F1052" s="7" t="str">
        <x:v>Équipement complet à confirmer</x:v>
      </x:c>
      <x:c r="G1052" s="7" t="str">
        <x:v>À vérifier</x:v>
      </x:c>
      <x:c r="H1052" s="7" t="str"/>
      <x:c r="I1052" s="7" t="str">
        <x:v>Mode, configuration et preuves énergétiques complètes non établis pour cette référence.</x:v>
      </x:c>
      <x:c r="J1052" s="7" t="str"/>
      <x:c r="K1052" s="15"/>
      <x:c r="L1052" s="15" t="str"/>
      <x:c r="M1052" s="15"/>
      <x:c r="N1052" s="15"/>
      <x:c r="O1052" s="15"/>
      <x:c r="P1052" s="7" t="str"/>
      <x:c r="Q1052" s="15"/>
      <x:c r="R1052" s="7" t="str">
        <x:f>IF(AND(ISNUMBER(K1052),ISNUMBER(Q1052)),IF(K1052&lt;=Q1052,"Valeur ≤ seuil","Valeur &gt; seuil"),"")</x:f>
      </x:c>
      <x:c r="S1052" s="15"/>
      <x:c r="T1052" s="7" t="str">
        <x:f>IF(AND(ISNUMBER(K1052),ISNUMBER(S1052)),IF(K1052&lt;=S1052,"Valeur ≤ seuil","Valeur &gt; seuil"),"")</x:f>
      </x:c>
      <x:c r="U1052" s="7"/>
      <x:c r="V1052" s="7" t="str"/>
      <x:c r="W1052" s="14" t="str"/>
      <x:c r="X1052" s="7" t="str"/>
      <x:c r="Y1052" s="13" t="d">
        <x:v>2026-10-25T12:00:00.000Z</x:v>
      </x:c>
      <x:c r="Z1052" s="14" t="str">
        <x:v>https://www.somfy.fr/produits/1001574/sonesse-40-rts</x:v>
      </x:c>
      <x:c r="AA1052" s="14" t="str">
        <x:v>http://127.0.0.1:8788/produit-somfy-1001574.html</x:v>
      </x:c>
      <x:c r="AB1052" s="14" t="str">
        <x:v>http://127.0.0.1:8788/produit-somfy-1001574.html</x:v>
      </x:c>
      <x:c r="AC1052" s="7" t="str">
        <x:v>Obtenir la version, la configuration, les modes, les mesures et les informations réglementaires.</x:v>
      </x:c>
      <x:c r="AD1052" s="7"/>
      <x:c r="AE1052" s="7" t="str"/>
    </x:row>
    <x:row r="1053" ht="54" customHeight="1">
      <x:c r="A1053" s="7" t="str">
        <x:v>1240279</x:v>
      </x:c>
      <x:c r="B1053" s="7" t="str">
        <x:v>Somfy</x:v>
      </x:c>
      <x:c r="C1053" s="7" t="str">
        <x:v>Somfy</x:v>
      </x:c>
      <x:c r="D1053" s="7" t="str">
        <x:v>Roll Up 24 WireFree Li-ion RTS</x:v>
      </x:c>
      <x:c r="E1053" s="7" t="str">
        <x:v>Nature à préciser</x:v>
      </x:c>
      <x:c r="F1053" s="7" t="str">
        <x:v>Périmètre à confirmer</x:v>
      </x:c>
      <x:c r="G1053" s="7" t="str">
        <x:v>À vérifier</x:v>
      </x:c>
      <x:c r="H1053" s="7" t="str"/>
      <x:c r="I1053" s="7" t="str">
        <x:v>Mode, configuration et preuves énergétiques complètes non établis pour cette référence.</x:v>
      </x:c>
      <x:c r="J1053" s="7" t="str"/>
      <x:c r="K1053" s="15"/>
      <x:c r="L1053" s="15" t="str"/>
      <x:c r="M1053" s="15"/>
      <x:c r="N1053" s="15"/>
      <x:c r="O1053" s="15"/>
      <x:c r="P1053" s="7" t="str"/>
      <x:c r="Q1053" s="15"/>
      <x:c r="R1053" s="7" t="str">
        <x:f>IF(AND(ISNUMBER(K1053),ISNUMBER(Q1053)),IF(K1053&lt;=Q1053,"Valeur ≤ seuil","Valeur &gt; seuil"),"")</x:f>
      </x:c>
      <x:c r="S1053" s="15"/>
      <x:c r="T1053" s="7" t="str">
        <x:f>IF(AND(ISNUMBER(K1053),ISNUMBER(S1053)),IF(K1053&lt;=S1053,"Valeur ≤ seuil","Valeur &gt; seuil"),"")</x:f>
      </x:c>
      <x:c r="U1053" s="7"/>
      <x:c r="V1053" s="7" t="str"/>
      <x:c r="W1053" s="14" t="str"/>
      <x:c r="X1053" s="7" t="str"/>
      <x:c r="Y1053" s="13" t="d">
        <x:v>2026-10-25T12:00:00.000Z</x:v>
      </x:c>
      <x:c r="Z1053" s="14" t="str">
        <x:v>https://www.somfy.fr/produits/1240279/roll-up-24-wirefree-li-ion-rts</x:v>
      </x:c>
      <x:c r="AA1053" s="14" t="str">
        <x:v>http://127.0.0.1:8788/produit-somfy-1240279.html</x:v>
      </x:c>
      <x:c r="AB1053" s="14" t="str">
        <x:v>http://127.0.0.1:8788/produit-somfy-1240279.html</x:v>
      </x:c>
      <x:c r="AC1053" s="7" t="str">
        <x:v>Obtenir la version, la configuration, les modes, les mesures et les informations réglementaires.</x:v>
      </x:c>
      <x:c r="AD1053" s="7"/>
      <x:c r="AE1053" s="7" t="str"/>
    </x:row>
    <x:row r="1054" ht="54" customHeight="1">
      <x:c r="A1054" s="7" t="str">
        <x:v>1003296</x:v>
      </x:c>
      <x:c r="B1054" s="7" t="str">
        <x:v>Somfy</x:v>
      </x:c>
      <x:c r="C1054" s="7" t="str">
        <x:v>Somfy</x:v>
      </x:c>
      <x:c r="D1054" s="7" t="str">
        <x:v>Sonesse 28 WireFree Li-ion RTS</x:v>
      </x:c>
      <x:c r="E1054" s="7" t="str">
        <x:v>Nature à préciser</x:v>
      </x:c>
      <x:c r="F1054" s="7" t="str">
        <x:v>Périmètre à confirmer</x:v>
      </x:c>
      <x:c r="G1054" s="7" t="str">
        <x:v>À vérifier</x:v>
      </x:c>
      <x:c r="H1054" s="7" t="str"/>
      <x:c r="I1054" s="7" t="str">
        <x:v>Mode, configuration et preuves énergétiques complètes non établis pour cette référence.</x:v>
      </x:c>
      <x:c r="J1054" s="7" t="str"/>
      <x:c r="K1054" s="15"/>
      <x:c r="L1054" s="15" t="str"/>
      <x:c r="M1054" s="15"/>
      <x:c r="N1054" s="15"/>
      <x:c r="O1054" s="15"/>
      <x:c r="P1054" s="7" t="str"/>
      <x:c r="Q1054" s="15"/>
      <x:c r="R1054" s="7" t="str">
        <x:f>IF(AND(ISNUMBER(K1054),ISNUMBER(Q1054)),IF(K1054&lt;=Q1054,"Valeur ≤ seuil","Valeur &gt; seuil"),"")</x:f>
      </x:c>
      <x:c r="S1054" s="15"/>
      <x:c r="T1054" s="7" t="str">
        <x:f>IF(AND(ISNUMBER(K1054),ISNUMBER(S1054)),IF(K1054&lt;=S1054,"Valeur ≤ seuil","Valeur &gt; seuil"),"")</x:f>
      </x:c>
      <x:c r="U1054" s="7"/>
      <x:c r="V1054" s="7" t="str"/>
      <x:c r="W1054" s="14" t="str"/>
      <x:c r="X1054" s="7" t="str"/>
      <x:c r="Y1054" s="13" t="d">
        <x:v>2026-10-25T12:00:00.000Z</x:v>
      </x:c>
      <x:c r="Z1054" s="14" t="str">
        <x:v>https://www.somfy.fr/produits/1003296/sonesse-28-wirefree-li-ion-rts</x:v>
      </x:c>
      <x:c r="AA1054" s="14" t="str">
        <x:v>http://127.0.0.1:8788/produit-somfy-1003296.html</x:v>
      </x:c>
      <x:c r="AB1054" s="14" t="str">
        <x:v>http://127.0.0.1:8788/produit-somfy-1003296.html</x:v>
      </x:c>
      <x:c r="AC1054" s="7" t="str">
        <x:v>Obtenir la version, la configuration, les modes, les mesures et les informations réglementaires.</x:v>
      </x:c>
      <x:c r="AD1054" s="7"/>
      <x:c r="AE1054" s="7" t="str"/>
    </x:row>
    <x:row r="1055" ht="54" customHeight="1">
      <x:c r="A1055" s="7" t="str">
        <x:v>1241444</x:v>
      </x:c>
      <x:c r="B1055" s="7" t="str">
        <x:v>Somfy</x:v>
      </x:c>
      <x:c r="C1055" s="7" t="str">
        <x:v>Somfy</x:v>
      </x:c>
      <x:c r="D1055" s="7" t="str">
        <x:v>Roll Up 28 Basic WireFree Li-ion RTS</x:v>
      </x:c>
      <x:c r="E1055" s="7" t="str">
        <x:v>Nature à préciser</x:v>
      </x:c>
      <x:c r="F1055" s="7" t="str">
        <x:v>Périmètre à confirmer</x:v>
      </x:c>
      <x:c r="G1055" s="7" t="str">
        <x:v>À vérifier</x:v>
      </x:c>
      <x:c r="H1055" s="7" t="str"/>
      <x:c r="I1055" s="7" t="str">
        <x:v>Mode, configuration et preuves énergétiques complètes non établis pour cette référence.</x:v>
      </x:c>
      <x:c r="J1055" s="7" t="str"/>
      <x:c r="K1055" s="15"/>
      <x:c r="L1055" s="15" t="str"/>
      <x:c r="M1055" s="15"/>
      <x:c r="N1055" s="15"/>
      <x:c r="O1055" s="15"/>
      <x:c r="P1055" s="7" t="str"/>
      <x:c r="Q1055" s="15"/>
      <x:c r="R1055" s="7" t="str">
        <x:f>IF(AND(ISNUMBER(K1055),ISNUMBER(Q1055)),IF(K1055&lt;=Q1055,"Valeur ≤ seuil","Valeur &gt; seuil"),"")</x:f>
      </x:c>
      <x:c r="S1055" s="15"/>
      <x:c r="T1055" s="7" t="str">
        <x:f>IF(AND(ISNUMBER(K1055),ISNUMBER(S1055)),IF(K1055&lt;=S1055,"Valeur ≤ seuil","Valeur &gt; seuil"),"")</x:f>
      </x:c>
      <x:c r="U1055" s="7"/>
      <x:c r="V1055" s="7" t="str"/>
      <x:c r="W1055" s="14" t="str"/>
      <x:c r="X1055" s="7" t="str"/>
      <x:c r="Y1055" s="13" t="d">
        <x:v>2026-10-25T12:00:00.000Z</x:v>
      </x:c>
      <x:c r="Z1055" s="14" t="str">
        <x:v>https://www.somfy.fr/produits/1241444/roll-up-28-basic-wirefree-li-ion-rts</x:v>
      </x:c>
      <x:c r="AA1055" s="14" t="str">
        <x:v>http://127.0.0.1:8788/produit-somfy-1241444.html</x:v>
      </x:c>
      <x:c r="AB1055" s="14" t="str">
        <x:v>http://127.0.0.1:8788/produit-somfy-1241444.html</x:v>
      </x:c>
      <x:c r="AC1055" s="7" t="str">
        <x:v>Obtenir la version, la configuration, les modes, les mesures et les informations réglementaires.</x:v>
      </x:c>
      <x:c r="AD1055" s="7"/>
      <x:c r="AE1055" s="7" t="str"/>
    </x:row>
    <x:row r="1056" ht="54" customHeight="1">
      <x:c r="A1056" s="7" t="str">
        <x:v>1003293</x:v>
      </x:c>
      <x:c r="B1056" s="7" t="str">
        <x:v>Somfy</x:v>
      </x:c>
      <x:c r="C1056" s="7" t="str">
        <x:v>Somfy</x:v>
      </x:c>
      <x:c r="D1056" s="7" t="str">
        <x:v>Tilt&amp;Lift 25 RTS — moteur de store vénitien ou bateau</x:v>
      </x:c>
      <x:c r="E1056" s="7" t="str">
        <x:v>Motorisation ou automatisme</x:v>
      </x:c>
      <x:c r="F1056" s="7" t="str">
        <x:v>Équipement complet à confirmer</x:v>
      </x:c>
      <x:c r="G1056" s="7" t="str">
        <x:v>À vérifier</x:v>
      </x:c>
      <x:c r="H1056" s="7" t="str"/>
      <x:c r="I1056" s="7" t="str">
        <x:v>Mode, configuration et preuves énergétiques complètes non établis pour cette référence.</x:v>
      </x:c>
      <x:c r="J1056" s="7" t="str"/>
      <x:c r="K1056" s="15"/>
      <x:c r="L1056" s="15" t="str"/>
      <x:c r="M1056" s="15"/>
      <x:c r="N1056" s="15"/>
      <x:c r="O1056" s="15"/>
      <x:c r="P1056" s="7" t="str"/>
      <x:c r="Q1056" s="15"/>
      <x:c r="R1056" s="7" t="str">
        <x:f>IF(AND(ISNUMBER(K1056),ISNUMBER(Q1056)),IF(K1056&lt;=Q1056,"Valeur ≤ seuil","Valeur &gt; seuil"),"")</x:f>
      </x:c>
      <x:c r="S1056" s="15"/>
      <x:c r="T1056" s="7" t="str">
        <x:f>IF(AND(ISNUMBER(K1056),ISNUMBER(S1056)),IF(K1056&lt;=S1056,"Valeur ≤ seuil","Valeur &gt; seuil"),"")</x:f>
      </x:c>
      <x:c r="U1056" s="7"/>
      <x:c r="V1056" s="7" t="str"/>
      <x:c r="W1056" s="14" t="str"/>
      <x:c r="X1056" s="7" t="str"/>
      <x:c r="Y1056" s="13" t="d">
        <x:v>2026-10-25T12:00:00.000Z</x:v>
      </x:c>
      <x:c r="Z1056" s="14" t="str">
        <x:v>https://www.somfy.fr/produits/1003293/tilt-lift-25-rts</x:v>
      </x:c>
      <x:c r="AA1056" s="14" t="str">
        <x:v>http://127.0.0.1:8788/produit-somfy-1003293.html</x:v>
      </x:c>
      <x:c r="AB1056" s="14" t="str">
        <x:v>http://127.0.0.1:8788/produit-somfy-1003293.html</x:v>
      </x:c>
      <x:c r="AC1056" s="7" t="str">
        <x:v>Obtenir la version, la configuration, les modes, les mesures et les informations réglementaires.</x:v>
      </x:c>
      <x:c r="AD1056" s="7"/>
      <x:c r="AE1056" s="7" t="str"/>
    </x:row>
    <x:row r="1057" ht="54" customHeight="1">
      <x:c r="A1057" s="7" t="str">
        <x:v>1110202</x:v>
      </x:c>
      <x:c r="B1057" s="7" t="str">
        <x:v>Somfy</x:v>
      </x:c>
      <x:c r="C1057" s="7" t="str">
        <x:v>Somfy</x:v>
      </x:c>
      <x:c r="D1057" s="7" t="str">
        <x:v>Sunea io — motorisation de store extérieur</x:v>
      </x:c>
      <x:c r="E1057" s="7" t="str">
        <x:v>Motorisation ou automatisme</x:v>
      </x:c>
      <x:c r="F1057" s="7" t="str">
        <x:v>Équipement complet à confirmer</x:v>
      </x:c>
      <x:c r="G1057" s="7" t="str">
        <x:v>À vérifier</x:v>
      </x:c>
      <x:c r="H1057" s="7" t="str"/>
      <x:c r="I1057" s="7" t="str">
        <x:v>Mode, configuration et preuves énergétiques complètes non établis pour cette référence.</x:v>
      </x:c>
      <x:c r="J1057" s="7" t="str"/>
      <x:c r="K1057" s="15"/>
      <x:c r="L1057" s="15" t="str"/>
      <x:c r="M1057" s="15"/>
      <x:c r="N1057" s="15"/>
      <x:c r="O1057" s="15"/>
      <x:c r="P1057" s="7" t="str"/>
      <x:c r="Q1057" s="15"/>
      <x:c r="R1057" s="7" t="str">
        <x:f>IF(AND(ISNUMBER(K1057),ISNUMBER(Q1057)),IF(K1057&lt;=Q1057,"Valeur ≤ seuil","Valeur &gt; seuil"),"")</x:f>
      </x:c>
      <x:c r="S1057" s="15"/>
      <x:c r="T1057" s="7" t="str">
        <x:f>IF(AND(ISNUMBER(K1057),ISNUMBER(S1057)),IF(K1057&lt;=S1057,"Valeur ≤ seuil","Valeur &gt; seuil"),"")</x:f>
      </x:c>
      <x:c r="U1057" s="7"/>
      <x:c r="V1057" s="7" t="str"/>
      <x:c r="W1057" s="14" t="str"/>
      <x:c r="X1057" s="7" t="str"/>
      <x:c r="Y1057" s="13" t="d">
        <x:v>2026-10-25T12:00:00.000Z</x:v>
      </x:c>
      <x:c r="Z1057" s="14" t="str">
        <x:v>https://www.somfy.fr/produits/1110202/sunea-io</x:v>
      </x:c>
      <x:c r="AA1057" s="14" t="str">
        <x:v>http://127.0.0.1:8788/produit-somfy-1110202.html</x:v>
      </x:c>
      <x:c r="AB1057" s="14" t="str">
        <x:v>http://127.0.0.1:8788/produit-somfy-1110202.html</x:v>
      </x:c>
      <x:c r="AC1057" s="7" t="str">
        <x:v>Obtenir la version, la configuration, les modes, les mesures et les informations réglementaires.</x:v>
      </x:c>
      <x:c r="AD1057" s="7"/>
      <x:c r="AE1057" s="7" t="str"/>
    </x:row>
    <x:row r="1058" ht="54" customHeight="1">
      <x:c r="A1058" s="7" t="str">
        <x:v>1241886</x:v>
      </x:c>
      <x:c r="B1058" s="7" t="str">
        <x:v>Somfy</x:v>
      </x:c>
      <x:c r="C1058" s="7" t="str">
        <x:v>Somfy</x:v>
      </x:c>
      <x:c r="D1058" s="7" t="str">
        <x:v>Sunea 40 Solar io 6/18 BAR X5</x:v>
      </x:c>
      <x:c r="E1058" s="7" t="str">
        <x:v>Nature à préciser</x:v>
      </x:c>
      <x:c r="F1058" s="7" t="str">
        <x:v>Périmètre à confirmer</x:v>
      </x:c>
      <x:c r="G1058" s="7" t="str">
        <x:v>À vérifier</x:v>
      </x:c>
      <x:c r="H1058" s="7" t="str"/>
      <x:c r="I1058" s="7" t="str">
        <x:v>Mode, configuration et preuves énergétiques complètes non établis pour cette référence.</x:v>
      </x:c>
      <x:c r="J1058" s="7" t="str"/>
      <x:c r="K1058" s="15"/>
      <x:c r="L1058" s="15" t="str"/>
      <x:c r="M1058" s="15"/>
      <x:c r="N1058" s="15"/>
      <x:c r="O1058" s="15"/>
      <x:c r="P1058" s="7" t="str"/>
      <x:c r="Q1058" s="15"/>
      <x:c r="R1058" s="7" t="str">
        <x:f>IF(AND(ISNUMBER(K1058),ISNUMBER(Q1058)),IF(K1058&lt;=Q1058,"Valeur ≤ seuil","Valeur &gt; seuil"),"")</x:f>
      </x:c>
      <x:c r="S1058" s="15"/>
      <x:c r="T1058" s="7" t="str">
        <x:f>IF(AND(ISNUMBER(K1058),ISNUMBER(S1058)),IF(K1058&lt;=S1058,"Valeur ≤ seuil","Valeur &gt; seuil"),"")</x:f>
      </x:c>
      <x:c r="U1058" s="7"/>
      <x:c r="V1058" s="7" t="str"/>
      <x:c r="W1058" s="14" t="str"/>
      <x:c r="X1058" s="7" t="str"/>
      <x:c r="Y1058" s="13" t="d">
        <x:v>2026-10-25T12:00:00.000Z</x:v>
      </x:c>
      <x:c r="Z1058" s="14" t="str">
        <x:v>https://www.somfy.fr/produits/1241886/sunea-40-solar-io-6-18-bar-x5</x:v>
      </x:c>
      <x:c r="AA1058" s="14" t="str">
        <x:v>http://127.0.0.1:8788/produit-somfy-1241886.html</x:v>
      </x:c>
      <x:c r="AB1058" s="14" t="str">
        <x:v>http://127.0.0.1:8788/produit-somfy-1241886.html</x:v>
      </x:c>
      <x:c r="AC1058" s="7" t="str">
        <x:v>Obtenir la version, la configuration, les modes, les mesures et les informations réglementaires.</x:v>
      </x:c>
      <x:c r="AD1058" s="7"/>
      <x:c r="AE1058" s="7" t="str"/>
    </x:row>
    <x:row r="1059" ht="54" customHeight="1">
      <x:c r="A1059" s="7" t="str">
        <x:v>1244819</x:v>
      </x:c>
      <x:c r="B1059" s="7" t="str">
        <x:v>Somfy</x:v>
      </x:c>
      <x:c r="C1059" s="7" t="str">
        <x:v>Somfy</x:v>
      </x:c>
      <x:c r="D1059" s="7" t="str">
        <x:v>J4S io Protect 6/24 Gen1 0,5 m x1</x:v>
      </x:c>
      <x:c r="E1059" s="7" t="str">
        <x:v>Nature à préciser</x:v>
      </x:c>
      <x:c r="F1059" s="7" t="str">
        <x:v>Périmètre à confirmer</x:v>
      </x:c>
      <x:c r="G1059" s="7" t="str">
        <x:v>À vérifier</x:v>
      </x:c>
      <x:c r="H1059" s="7" t="str"/>
      <x:c r="I1059" s="7" t="str">
        <x:v>Mode, configuration et preuves énergétiques complètes non établis pour cette référence.</x:v>
      </x:c>
      <x:c r="J1059" s="7" t="str"/>
      <x:c r="K1059" s="15"/>
      <x:c r="L1059" s="15" t="str"/>
      <x:c r="M1059" s="15"/>
      <x:c r="N1059" s="15"/>
      <x:c r="O1059" s="15"/>
      <x:c r="P1059" s="7" t="str"/>
      <x:c r="Q1059" s="15"/>
      <x:c r="R1059" s="7" t="str">
        <x:f>IF(AND(ISNUMBER(K1059),ISNUMBER(Q1059)),IF(K1059&lt;=Q1059,"Valeur ≤ seuil","Valeur &gt; seuil"),"")</x:f>
      </x:c>
      <x:c r="S1059" s="15"/>
      <x:c r="T1059" s="7" t="str">
        <x:f>IF(AND(ISNUMBER(K1059),ISNUMBER(S1059)),IF(K1059&lt;=S1059,"Valeur ≤ seuil","Valeur &gt; seuil"),"")</x:f>
      </x:c>
      <x:c r="U1059" s="7"/>
      <x:c r="V1059" s="7" t="str"/>
      <x:c r="W1059" s="14" t="str"/>
      <x:c r="X1059" s="7" t="str"/>
      <x:c r="Y1059" s="13" t="d">
        <x:v>2026-10-25T12:00:00.000Z</x:v>
      </x:c>
      <x:c r="Z1059" s="14" t="str">
        <x:v>https://www.somfy.fr/produits/1244819/j4-s-io-protect-6-24-gen1-0-5m-x1</x:v>
      </x:c>
      <x:c r="AA1059" s="14" t="str">
        <x:v>http://127.0.0.1:8788/produit-somfy-1244819.html</x:v>
      </x:c>
      <x:c r="AB1059" s="14" t="str">
        <x:v>http://127.0.0.1:8788/produit-somfy-1244819.html</x:v>
      </x:c>
      <x:c r="AC1059" s="7" t="str">
        <x:v>Obtenir la version, la configuration, les modes, les mesures et les informations réglementaires.</x:v>
      </x:c>
      <x:c r="AD1059" s="7"/>
      <x:c r="AE1059" s="7" t="str"/>
    </x:row>
    <x:row r="1060" ht="54" customHeight="1">
      <x:c r="A1060" s="7" t="str">
        <x:v>1240262</x:v>
      </x:c>
      <x:c r="B1060" s="7" t="str">
        <x:v>Somfy</x:v>
      </x:c>
      <x:c r="C1060" s="7" t="str">
        <x:v>Somfy</x:v>
      </x:c>
      <x:c r="D1060" s="7" t="str">
        <x:v>Vérin Pergola 24 V 300 mm 90°</x:v>
      </x:c>
      <x:c r="E1060" s="7" t="str">
        <x:v>Motorisation ou automatisme</x:v>
      </x:c>
      <x:c r="F1060" s="7" t="str">
        <x:v>Équipement complet à confirmer</x:v>
      </x:c>
      <x:c r="G1060" s="7" t="str">
        <x:v>À vérifier</x:v>
      </x:c>
      <x:c r="H1060" s="7" t="str"/>
      <x:c r="I1060" s="7" t="str">
        <x:v>Mode, configuration et preuves énergétiques complètes non établis pour cette référence.</x:v>
      </x:c>
      <x:c r="J1060" s="7" t="str"/>
      <x:c r="K1060" s="15"/>
      <x:c r="L1060" s="15" t="str"/>
      <x:c r="M1060" s="15"/>
      <x:c r="N1060" s="15"/>
      <x:c r="O1060" s="15"/>
      <x:c r="P1060" s="7" t="str"/>
      <x:c r="Q1060" s="15"/>
      <x:c r="R1060" s="7" t="str">
        <x:f>IF(AND(ISNUMBER(K1060),ISNUMBER(Q1060)),IF(K1060&lt;=Q1060,"Valeur ≤ seuil","Valeur &gt; seuil"),"")</x:f>
      </x:c>
      <x:c r="S1060" s="15"/>
      <x:c r="T1060" s="7" t="str">
        <x:f>IF(AND(ISNUMBER(K1060),ISNUMBER(S1060)),IF(K1060&lt;=S1060,"Valeur ≤ seuil","Valeur &gt; seuil"),"")</x:f>
      </x:c>
      <x:c r="U1060" s="7"/>
      <x:c r="V1060" s="7" t="str"/>
      <x:c r="W1060" s="14" t="str"/>
      <x:c r="X1060" s="7" t="str"/>
      <x:c r="Y1060" s="13" t="d">
        <x:v>2026-10-25T12:00:00.000Z</x:v>
      </x:c>
      <x:c r="Z1060" s="14" t="str">
        <x:v>https://www.somfy.fr/produits/1240262/moteur-verin-pergola-24v-300mm-90</x:v>
      </x:c>
      <x:c r="AA1060" s="14" t="str">
        <x:v>http://127.0.0.1:8788/produit-somfy-1240262.html</x:v>
      </x:c>
      <x:c r="AB1060" s="14" t="str">
        <x:v>http://127.0.0.1:8788/produit-somfy-1240262.html</x:v>
      </x:c>
      <x:c r="AC1060" s="7" t="str">
        <x:v>Obtenir la version, la configuration, les modes, les mesures et les informations réglementaires.</x:v>
      </x:c>
      <x:c r="AD1060" s="7"/>
      <x:c r="AE1060" s="7" t="str"/>
    </x:row>
    <x:row r="1061" ht="54" customHeight="1">
      <x:c r="A1061" s="7" t="str">
        <x:v>1871600</x:v>
      </x:c>
      <x:c r="B1061" s="7" t="str">
        <x:v>Somfy</x:v>
      </x:c>
      <x:c r="C1061" s="7" t="str">
        <x:v>Somfy</x:v>
      </x:c>
      <x:c r="D1061" s="7" t="str">
        <x:v>Amy sun protect io</x:v>
      </x:c>
      <x:c r="E1061" s="7" t="str">
        <x:v>Nature à préciser</x:v>
      </x:c>
      <x:c r="F1061" s="7" t="str">
        <x:v>Périmètre à confirmer</x:v>
      </x:c>
      <x:c r="G1061" s="7" t="str">
        <x:v>À vérifier</x:v>
      </x:c>
      <x:c r="H1061" s="7" t="str"/>
      <x:c r="I1061" s="7" t="str">
        <x:v>Mode, configuration et preuves énergétiques complètes non établis pour cette référence.</x:v>
      </x:c>
      <x:c r="J1061" s="7" t="str"/>
      <x:c r="K1061" s="15"/>
      <x:c r="L1061" s="15" t="str"/>
      <x:c r="M1061" s="15"/>
      <x:c r="N1061" s="15"/>
      <x:c r="O1061" s="15"/>
      <x:c r="P1061" s="7" t="str"/>
      <x:c r="Q1061" s="15"/>
      <x:c r="R1061" s="7" t="str">
        <x:f>IF(AND(ISNUMBER(K1061),ISNUMBER(Q1061)),IF(K1061&lt;=Q1061,"Valeur ≤ seuil","Valeur &gt; seuil"),"")</x:f>
      </x:c>
      <x:c r="S1061" s="15"/>
      <x:c r="T1061" s="7" t="str">
        <x:f>IF(AND(ISNUMBER(K1061),ISNUMBER(S1061)),IF(K1061&lt;=S1061,"Valeur ≤ seuil","Valeur &gt; seuil"),"")</x:f>
      </x:c>
      <x:c r="U1061" s="7"/>
      <x:c r="V1061" s="7" t="str"/>
      <x:c r="W1061" s="14" t="str"/>
      <x:c r="X1061" s="7" t="str"/>
      <x:c r="Y1061" s="13" t="d">
        <x:v>2026-10-25T12:00:00.000Z</x:v>
      </x:c>
      <x:c r="Z1061" s="14" t="str">
        <x:v>https://www.somfy.fr/produits/1871600/amy-sun-protect-io</x:v>
      </x:c>
      <x:c r="AA1061" s="14" t="str">
        <x:v>http://127.0.0.1:8788/produit-somfy-1871600.html</x:v>
      </x:c>
      <x:c r="AB1061" s="14" t="str">
        <x:v>http://127.0.0.1:8788/produit-somfy-1871600.html</x:v>
      </x:c>
      <x:c r="AC1061" s="7" t="str">
        <x:v>Obtenir la version, la configuration, les modes, les mesures et les informations réglementaires.</x:v>
      </x:c>
      <x:c r="AD1061" s="7"/>
      <x:c r="AE1061" s="7" t="str"/>
    </x:row>
    <x:row r="1062" ht="54" customHeight="1">
      <x:c r="A1062" s="7" t="str">
        <x:v>1871068</x:v>
      </x:c>
      <x:c r="B1062" s="7" t="str">
        <x:v>Somfy</x:v>
      </x:c>
      <x:c r="C1062" s="7" t="str">
        <x:v>Somfy</x:v>
      </x:c>
      <x:c r="D1062" s="7" t="str">
        <x:v>Amy Lanceur de scénario TaHoma io</x:v>
      </x:c>
      <x:c r="E1062" s="7" t="str">
        <x:v>Nature à préciser</x:v>
      </x:c>
      <x:c r="F1062" s="7" t="str">
        <x:v>Périmètre à confirmer</x:v>
      </x:c>
      <x:c r="G1062" s="7" t="str">
        <x:v>À vérifier</x:v>
      </x:c>
      <x:c r="H1062" s="7" t="str"/>
      <x:c r="I1062" s="7" t="str">
        <x:v>Mode, configuration et preuves énergétiques complètes non établis pour cette référence.</x:v>
      </x:c>
      <x:c r="J1062" s="7" t="str"/>
      <x:c r="K1062" s="15"/>
      <x:c r="L1062" s="15" t="str"/>
      <x:c r="M1062" s="15"/>
      <x:c r="N1062" s="15"/>
      <x:c r="O1062" s="15"/>
      <x:c r="P1062" s="7" t="str"/>
      <x:c r="Q1062" s="15"/>
      <x:c r="R1062" s="7" t="str">
        <x:f>IF(AND(ISNUMBER(K1062),ISNUMBER(Q1062)),IF(K1062&lt;=Q1062,"Valeur ≤ seuil","Valeur &gt; seuil"),"")</x:f>
      </x:c>
      <x:c r="S1062" s="15"/>
      <x:c r="T1062" s="7" t="str">
        <x:f>IF(AND(ISNUMBER(K1062),ISNUMBER(S1062)),IF(K1062&lt;=S1062,"Valeur ≤ seuil","Valeur &gt; seuil"),"")</x:f>
      </x:c>
      <x:c r="U1062" s="7"/>
      <x:c r="V1062" s="7" t="str"/>
      <x:c r="W1062" s="14" t="str"/>
      <x:c r="X1062" s="7" t="str"/>
      <x:c r="Y1062" s="13" t="d">
        <x:v>2026-10-25T12:00:00.000Z</x:v>
      </x:c>
      <x:c r="Z1062" s="14" t="str">
        <x:v>https://www.somfy.fr/produits/1871068/amy-lanceur-de-scenario-tahoma-io</x:v>
      </x:c>
      <x:c r="AA1062" s="14" t="str">
        <x:v>http://127.0.0.1:8788/produit-somfy-1871068.html</x:v>
      </x:c>
      <x:c r="AB1062" s="14" t="str">
        <x:v>http://127.0.0.1:8788/produit-somfy-1871068.html</x:v>
      </x:c>
      <x:c r="AC1062" s="7" t="str">
        <x:v>Obtenir la version, la configuration, les modes, les mesures et les informations réglementaires.</x:v>
      </x:c>
      <x:c r="AD1062" s="7"/>
      <x:c r="AE1062" s="7" t="str"/>
    </x:row>
    <x:row r="1063" ht="54" customHeight="1">
      <x:c r="A1063" s="7" t="str">
        <x:v>1870311</x:v>
      </x:c>
      <x:c r="B1063" s="7" t="str">
        <x:v>Somfy</x:v>
      </x:c>
      <x:c r="C1063" s="7" t="str">
        <x:v>Somfy</x:v>
      </x:c>
      <x:c r="D1063" s="7" t="str">
        <x:v>Situo 1 io Blanc</x:v>
      </x:c>
      <x:c r="E1063" s="7" t="str">
        <x:v>Nature à préciser</x:v>
      </x:c>
      <x:c r="F1063" s="7" t="str">
        <x:v>Périmètre à confirmer</x:v>
      </x:c>
      <x:c r="G1063" s="7" t="str">
        <x:v>À vérifier</x:v>
      </x:c>
      <x:c r="H1063" s="7" t="str"/>
      <x:c r="I1063" s="7" t="str">
        <x:v>Mode, configuration et preuves énergétiques complètes non établis pour cette référence.</x:v>
      </x:c>
      <x:c r="J1063" s="7" t="str"/>
      <x:c r="K1063" s="15"/>
      <x:c r="L1063" s="15" t="str"/>
      <x:c r="M1063" s="15"/>
      <x:c r="N1063" s="15"/>
      <x:c r="O1063" s="15"/>
      <x:c r="P1063" s="7" t="str"/>
      <x:c r="Q1063" s="15"/>
      <x:c r="R1063" s="7" t="str">
        <x:f>IF(AND(ISNUMBER(K1063),ISNUMBER(Q1063)),IF(K1063&lt;=Q1063,"Valeur ≤ seuil","Valeur &gt; seuil"),"")</x:f>
      </x:c>
      <x:c r="S1063" s="15"/>
      <x:c r="T1063" s="7" t="str">
        <x:f>IF(AND(ISNUMBER(K1063),ISNUMBER(S1063)),IF(K1063&lt;=S1063,"Valeur ≤ seuil","Valeur &gt; seuil"),"")</x:f>
      </x:c>
      <x:c r="U1063" s="7"/>
      <x:c r="V1063" s="7" t="str"/>
      <x:c r="W1063" s="14" t="str"/>
      <x:c r="X1063" s="7" t="str"/>
      <x:c r="Y1063" s="13" t="d">
        <x:v>2026-10-25T12:00:00.000Z</x:v>
      </x:c>
      <x:c r="Z1063" s="14" t="str">
        <x:v>https://www.somfy.fr/produits/1870311/situo-1-io-blanc</x:v>
      </x:c>
      <x:c r="AA1063" s="14" t="str">
        <x:v>http://127.0.0.1:8788/produit-somfy-1870311.html</x:v>
      </x:c>
      <x:c r="AB1063" s="14" t="str">
        <x:v>http://127.0.0.1:8788/produit-somfy-1870311.html</x:v>
      </x:c>
      <x:c r="AC1063" s="7" t="str">
        <x:v>Obtenir la version, la configuration, les modes, les mesures et les informations réglementaires.</x:v>
      </x:c>
      <x:c r="AD1063" s="7"/>
      <x:c r="AE1063" s="7" t="str"/>
    </x:row>
    <x:row r="1064" ht="54" customHeight="1">
      <x:c r="A1064" s="7" t="str">
        <x:v>1871328</x:v>
      </x:c>
      <x:c r="B1064" s="7" t="str">
        <x:v>Somfy</x:v>
      </x:c>
      <x:c r="C1064" s="7" t="str">
        <x:v>Somfy</x:v>
      </x:c>
      <x:c r="D1064" s="7" t="str">
        <x:v>Situo 5 io</x:v>
      </x:c>
      <x:c r="E1064" s="7" t="str">
        <x:v>Nature à préciser</x:v>
      </x:c>
      <x:c r="F1064" s="7" t="str">
        <x:v>Périmètre à confirmer</x:v>
      </x:c>
      <x:c r="G1064" s="7" t="str">
        <x:v>À vérifier</x:v>
      </x:c>
      <x:c r="H1064" s="7" t="str"/>
      <x:c r="I1064" s="7" t="str">
        <x:v>Mode, configuration et preuves énergétiques complètes non établis pour cette référence.</x:v>
      </x:c>
      <x:c r="J1064" s="7" t="str"/>
      <x:c r="K1064" s="15"/>
      <x:c r="L1064" s="15" t="str"/>
      <x:c r="M1064" s="15"/>
      <x:c r="N1064" s="15"/>
      <x:c r="O1064" s="15"/>
      <x:c r="P1064" s="7" t="str"/>
      <x:c r="Q1064" s="15"/>
      <x:c r="R1064" s="7" t="str">
        <x:f>IF(AND(ISNUMBER(K1064),ISNUMBER(Q1064)),IF(K1064&lt;=Q1064,"Valeur ≤ seuil","Valeur &gt; seuil"),"")</x:f>
      </x:c>
      <x:c r="S1064" s="15"/>
      <x:c r="T1064" s="7" t="str">
        <x:f>IF(AND(ISNUMBER(K1064),ISNUMBER(S1064)),IF(K1064&lt;=S1064,"Valeur ≤ seuil","Valeur &gt; seuil"),"")</x:f>
      </x:c>
      <x:c r="U1064" s="7"/>
      <x:c r="V1064" s="7" t="str"/>
      <x:c r="W1064" s="14" t="str"/>
      <x:c r="X1064" s="7" t="str"/>
      <x:c r="Y1064" s="13" t="d">
        <x:v>2026-10-25T12:00:00.000Z</x:v>
      </x:c>
      <x:c r="Z1064" s="14" t="str">
        <x:v>https://www.somfy.fr/produits/1871328/situo-5-io</x:v>
      </x:c>
      <x:c r="AA1064" s="14" t="str">
        <x:v>http://127.0.0.1:8788/produit-somfy-1871328.html</x:v>
      </x:c>
      <x:c r="AB1064" s="14" t="str">
        <x:v>http://127.0.0.1:8788/produit-somfy-1871328.html</x:v>
      </x:c>
      <x:c r="AC1064" s="7" t="str">
        <x:v>Obtenir la version, la configuration, les modes, les mesures et les informations réglementaires.</x:v>
      </x:c>
      <x:c r="AD1064" s="7"/>
      <x:c r="AE1064" s="7" t="str"/>
    </x:row>
    <x:row r="1065" ht="54" customHeight="1">
      <x:c r="A1065" s="7" t="str">
        <x:v>1811728</x:v>
      </x:c>
      <x:c r="B1065" s="7" t="str">
        <x:v>Somfy</x:v>
      </x:c>
      <x:c r="C1065" s="7" t="str">
        <x:v>Somfy</x:v>
      </x:c>
      <x:c r="D1065" s="7" t="str">
        <x:v>Situo 5 IO/RTS Pure</x:v>
      </x:c>
      <x:c r="E1065" s="7" t="str">
        <x:v>Nature à préciser</x:v>
      </x:c>
      <x:c r="F1065" s="7" t="str">
        <x:v>Périmètre à confirmer</x:v>
      </x:c>
      <x:c r="G1065" s="7" t="str">
        <x:v>À vérifier</x:v>
      </x:c>
      <x:c r="H1065" s="7" t="str"/>
      <x:c r="I1065" s="7" t="str">
        <x:v>Mode, configuration et preuves énergétiques complètes non établis pour cette référence.</x:v>
      </x:c>
      <x:c r="J1065" s="7" t="str"/>
      <x:c r="K1065" s="15"/>
      <x:c r="L1065" s="15" t="str"/>
      <x:c r="M1065" s="15"/>
      <x:c r="N1065" s="15"/>
      <x:c r="O1065" s="15"/>
      <x:c r="P1065" s="7" t="str"/>
      <x:c r="Q1065" s="15"/>
      <x:c r="R1065" s="7" t="str">
        <x:f>IF(AND(ISNUMBER(K1065),ISNUMBER(Q1065)),IF(K1065&lt;=Q1065,"Valeur ≤ seuil","Valeur &gt; seuil"),"")</x:f>
      </x:c>
      <x:c r="S1065" s="15"/>
      <x:c r="T1065" s="7" t="str">
        <x:f>IF(AND(ISNUMBER(K1065),ISNUMBER(S1065)),IF(K1065&lt;=S1065,"Valeur ≤ seuil","Valeur &gt; seuil"),"")</x:f>
      </x:c>
      <x:c r="U1065" s="7"/>
      <x:c r="V1065" s="7" t="str"/>
      <x:c r="W1065" s="14" t="str"/>
      <x:c r="X1065" s="7" t="str"/>
      <x:c r="Y1065" s="13" t="d">
        <x:v>2026-10-25T12:00:00.000Z</x:v>
      </x:c>
      <x:c r="Z1065" s="14" t="str">
        <x:v>https://www.somfy.fr/produits/1811728/situo-5-io-rts-pure</x:v>
      </x:c>
      <x:c r="AA1065" s="14" t="str">
        <x:v>http://127.0.0.1:8788/produit-somfy-1811728.html</x:v>
      </x:c>
      <x:c r="AB1065" s="14" t="str">
        <x:v>http://127.0.0.1:8788/produit-somfy-1811728.html</x:v>
      </x:c>
      <x:c r="AC1065" s="7" t="str">
        <x:v>Obtenir la version, la configuration, les modes, les mesures et les informations réglementaires.</x:v>
      </x:c>
      <x:c r="AD1065" s="7"/>
      <x:c r="AE1065" s="7" t="str"/>
    </x:row>
    <x:row r="1066" ht="54" customHeight="1">
      <x:c r="A1066" s="7" t="str">
        <x:v>1805227</x:v>
      </x:c>
      <x:c r="B1066" s="7" t="str">
        <x:v>Somfy</x:v>
      </x:c>
      <x:c r="C1066" s="7" t="str">
        <x:v>Somfy</x:v>
      </x:c>
      <x:c r="D1066" s="7" t="str">
        <x:v>Chronis io</x:v>
      </x:c>
      <x:c r="E1066" s="7" t="str">
        <x:v>Nature à préciser</x:v>
      </x:c>
      <x:c r="F1066" s="7" t="str">
        <x:v>Périmètre à confirmer</x:v>
      </x:c>
      <x:c r="G1066" s="7" t="str">
        <x:v>À vérifier</x:v>
      </x:c>
      <x:c r="H1066" s="7" t="str"/>
      <x:c r="I1066" s="7" t="str">
        <x:v>Mode, configuration et preuves énergétiques complètes non établis pour cette référence.</x:v>
      </x:c>
      <x:c r="J1066" s="7" t="str"/>
      <x:c r="K1066" s="15"/>
      <x:c r="L1066" s="15" t="str"/>
      <x:c r="M1066" s="15"/>
      <x:c r="N1066" s="15"/>
      <x:c r="O1066" s="15"/>
      <x:c r="P1066" s="7" t="str"/>
      <x:c r="Q1066" s="15"/>
      <x:c r="R1066" s="7" t="str">
        <x:f>IF(AND(ISNUMBER(K1066),ISNUMBER(Q1066)),IF(K1066&lt;=Q1066,"Valeur ≤ seuil","Valeur &gt; seuil"),"")</x:f>
      </x:c>
      <x:c r="S1066" s="15"/>
      <x:c r="T1066" s="7" t="str">
        <x:f>IF(AND(ISNUMBER(K1066),ISNUMBER(S1066)),IF(K1066&lt;=S1066,"Valeur ≤ seuil","Valeur &gt; seuil"),"")</x:f>
      </x:c>
      <x:c r="U1066" s="7"/>
      <x:c r="V1066" s="7" t="str"/>
      <x:c r="W1066" s="14" t="str"/>
      <x:c r="X1066" s="7" t="str"/>
      <x:c r="Y1066" s="13" t="d">
        <x:v>2026-10-25T12:00:00.000Z</x:v>
      </x:c>
      <x:c r="Z1066" s="14" t="str">
        <x:v>https://www.somfy.fr/produits/1805227/chronis-io</x:v>
      </x:c>
      <x:c r="AA1066" s="14" t="str">
        <x:v>http://127.0.0.1:8788/produit-somfy-1805227.html</x:v>
      </x:c>
      <x:c r="AB1066" s="14" t="str">
        <x:v>http://127.0.0.1:8788/produit-somfy-1805227.html</x:v>
      </x:c>
      <x:c r="AC1066" s="7" t="str">
        <x:v>Obtenir la version, la configuration, les modes, les mesures et les informations réglementaires.</x:v>
      </x:c>
      <x:c r="AD1066" s="7"/>
      <x:c r="AE1066" s="7" t="str"/>
    </x:row>
    <x:row r="1067" ht="54" customHeight="1">
      <x:c r="A1067" s="7" t="str">
        <x:v>1805210</x:v>
      </x:c>
      <x:c r="B1067" s="7" t="str">
        <x:v>Somfy</x:v>
      </x:c>
      <x:c r="C1067" s="7" t="str">
        <x:v>Somfy</x:v>
      </x:c>
      <x:c r="D1067" s="7" t="str">
        <x:v>Telis 6 Chronis RTS Silver</x:v>
      </x:c>
      <x:c r="E1067" s="7" t="str">
        <x:v>Nature à préciser</x:v>
      </x:c>
      <x:c r="F1067" s="7" t="str">
        <x:v>Périmètre à confirmer</x:v>
      </x:c>
      <x:c r="G1067" s="7" t="str">
        <x:v>À vérifier</x:v>
      </x:c>
      <x:c r="H1067" s="7" t="str"/>
      <x:c r="I1067" s="7" t="str">
        <x:v>Mode, configuration et preuves énergétiques complètes non établis pour cette référence.</x:v>
      </x:c>
      <x:c r="J1067" s="7" t="str"/>
      <x:c r="K1067" s="15"/>
      <x:c r="L1067" s="15" t="str"/>
      <x:c r="M1067" s="15"/>
      <x:c r="N1067" s="15"/>
      <x:c r="O1067" s="15"/>
      <x:c r="P1067" s="7" t="str"/>
      <x:c r="Q1067" s="15"/>
      <x:c r="R1067" s="7" t="str">
        <x:f>IF(AND(ISNUMBER(K1067),ISNUMBER(Q1067)),IF(K1067&lt;=Q1067,"Valeur ≤ seuil","Valeur &gt; seuil"),"")</x:f>
      </x:c>
      <x:c r="S1067" s="15"/>
      <x:c r="T1067" s="7" t="str">
        <x:f>IF(AND(ISNUMBER(K1067),ISNUMBER(S1067)),IF(K1067&lt;=S1067,"Valeur ≤ seuil","Valeur &gt; seuil"),"")</x:f>
      </x:c>
      <x:c r="U1067" s="7"/>
      <x:c r="V1067" s="7" t="str"/>
      <x:c r="W1067" s="14" t="str"/>
      <x:c r="X1067" s="7" t="str"/>
      <x:c r="Y1067" s="13" t="d">
        <x:v>2026-10-25T12:00:00.000Z</x:v>
      </x:c>
      <x:c r="Z1067" s="14" t="str">
        <x:v>https://www.somfy.fr/produits/1805210/telis-6-chronis-rts-silver</x:v>
      </x:c>
      <x:c r="AA1067" s="14" t="str">
        <x:v>http://127.0.0.1:8788/produit-somfy-1805210.html</x:v>
      </x:c>
      <x:c r="AB1067" s="14" t="str">
        <x:v>http://127.0.0.1:8788/produit-somfy-1805210.html</x:v>
      </x:c>
      <x:c r="AC1067" s="7" t="str">
        <x:v>Obtenir la version, la configuration, les modes, les mesures et les informations réglementaires.</x:v>
      </x:c>
      <x:c r="AD1067" s="7"/>
      <x:c r="AE1067" s="7" t="str"/>
    </x:row>
    <x:row r="1068" ht="54" customHeight="1">
      <x:c r="A1068" s="7" t="str">
        <x:v>1822609</x:v>
      </x:c>
      <x:c r="B1068" s="7" t="str">
        <x:v>Somfy</x:v>
      </x:c>
      <x:c r="C1068" s="7" t="str">
        <x:v>Somfy</x:v>
      </x:c>
      <x:c r="D1068" s="7" t="str">
        <x:v>Micro-émetteur Izymo io</x:v>
      </x:c>
      <x:c r="E1068" s="7" t="str">
        <x:v>Composant électronique ou sensible</x:v>
      </x:c>
      <x:c r="F1068" s="7" t="str">
        <x:v>Composant à évaluer dans l’ensemble</x:v>
      </x:c>
      <x:c r="G1068" s="7" t="str">
        <x:v>À vérifier</x:v>
      </x:c>
      <x:c r="H1068" s="7" t="str"/>
      <x:c r="I1068" s="7" t="str">
        <x:v>La fiche de ce composant ne documente pas les modes de la motorisation complète.</x:v>
      </x:c>
      <x:c r="J1068" s="7" t="str"/>
      <x:c r="K1068" s="15"/>
      <x:c r="L1068" s="15" t="str"/>
      <x:c r="M1068" s="15"/>
      <x:c r="N1068" s="15"/>
      <x:c r="O1068" s="15"/>
      <x:c r="P1068" s="7" t="str"/>
      <x:c r="Q1068" s="15"/>
      <x:c r="R1068" s="7" t="str">
        <x:f>IF(AND(ISNUMBER(K1068),ISNUMBER(Q1068)),IF(K1068&lt;=Q1068,"Valeur ≤ seuil","Valeur &gt; seuil"),"")</x:f>
      </x:c>
      <x:c r="S1068" s="15"/>
      <x:c r="T1068" s="7" t="str">
        <x:f>IF(AND(ISNUMBER(K1068),ISNUMBER(S1068)),IF(K1068&lt;=S1068,"Valeur ≤ seuil","Valeur &gt; seuil"),"")</x:f>
      </x:c>
      <x:c r="U1068" s="7"/>
      <x:c r="V1068" s="7" t="str"/>
      <x:c r="W1068" s="14" t="str"/>
      <x:c r="X1068" s="7" t="str"/>
      <x:c r="Y1068" s="13" t="d">
        <x:v>2026-10-25T12:00:00.000Z</x:v>
      </x:c>
      <x:c r="Z1068" s="14" t="str">
        <x:v>https://www.somfy.fr/produits/1822609/micro-emetteur-izymo-io</x:v>
      </x:c>
      <x:c r="AA1068" s="14" t="str">
        <x:v>http://127.0.0.1:8788/produit-somfy-1822609.html</x:v>
      </x:c>
      <x:c r="AB1068" s="14" t="str">
        <x:v>http://127.0.0.1:8788/produit-somfy-1822609.html</x:v>
      </x:c>
      <x:c r="AC1068" s="7" t="str">
        <x:v>Obtenir la version, la configuration, les modes, les mesures et les informations réglementaires.</x:v>
      </x:c>
      <x:c r="AD1068" s="7"/>
      <x:c r="AE1068" s="7" t="str"/>
    </x:row>
    <x:row r="1069" ht="54" customHeight="1">
      <x:c r="A1069" s="7" t="str">
        <x:v>1822649</x:v>
      </x:c>
      <x:c r="B1069" s="7" t="str">
        <x:v>Somfy</x:v>
      </x:c>
      <x:c r="C1069" s="7" t="str">
        <x:v>Somfy</x:v>
      </x:c>
      <x:c r="D1069" s="7" t="str">
        <x:v>Récepteur On/Off io Izymo</x:v>
      </x:c>
      <x:c r="E1069" s="7" t="str">
        <x:v>Composant électronique ou sensible</x:v>
      </x:c>
      <x:c r="F1069" s="7" t="str">
        <x:v>Composant à évaluer dans l’ensemble</x:v>
      </x:c>
      <x:c r="G1069" s="7" t="str">
        <x:v>À vérifier</x:v>
      </x:c>
      <x:c r="H1069" s="7" t="str"/>
      <x:c r="I1069" s="7" t="str">
        <x:v>La fiche de ce composant ne documente pas les modes de la motorisation complète.</x:v>
      </x:c>
      <x:c r="J1069" s="7" t="str"/>
      <x:c r="K1069" s="15"/>
      <x:c r="L1069" s="15" t="str"/>
      <x:c r="M1069" s="15"/>
      <x:c r="N1069" s="15"/>
      <x:c r="O1069" s="15"/>
      <x:c r="P1069" s="7" t="str"/>
      <x:c r="Q1069" s="15"/>
      <x:c r="R1069" s="7" t="str">
        <x:f>IF(AND(ISNUMBER(K1069),ISNUMBER(Q1069)),IF(K1069&lt;=Q1069,"Valeur ≤ seuil","Valeur &gt; seuil"),"")</x:f>
      </x:c>
      <x:c r="S1069" s="15"/>
      <x:c r="T1069" s="7" t="str">
        <x:f>IF(AND(ISNUMBER(K1069),ISNUMBER(S1069)),IF(K1069&lt;=S1069,"Valeur ≤ seuil","Valeur &gt; seuil"),"")</x:f>
      </x:c>
      <x:c r="U1069" s="7"/>
      <x:c r="V1069" s="7" t="str"/>
      <x:c r="W1069" s="14" t="str"/>
      <x:c r="X1069" s="7" t="str"/>
      <x:c r="Y1069" s="13" t="d">
        <x:v>2026-10-25T12:00:00.000Z</x:v>
      </x:c>
      <x:c r="Z1069" s="14" t="str">
        <x:v>https://www.somfy.fr/produits/1822649/recepteur-on-off-io-izymo</x:v>
      </x:c>
      <x:c r="AA1069" s="14" t="str">
        <x:v>http://127.0.0.1:8788/produit-somfy-1822649.html</x:v>
      </x:c>
      <x:c r="AB1069" s="14" t="str">
        <x:v>http://127.0.0.1:8788/produit-somfy-1822649.html</x:v>
      </x:c>
      <x:c r="AC1069" s="7" t="str">
        <x:v>Obtenir la version, la configuration, les modes, les mesures et les informations réglementaires.</x:v>
      </x:c>
      <x:c r="AD1069" s="7"/>
      <x:c r="AE1069" s="7" t="str"/>
    </x:row>
    <x:row r="1070" ht="54" customHeight="1">
      <x:c r="A1070" s="7" t="str">
        <x:v>1822663</x:v>
      </x:c>
      <x:c r="B1070" s="7" t="str">
        <x:v>Somfy</x:v>
      </x:c>
      <x:c r="C1070" s="7" t="str">
        <x:v>Somfy</x:v>
      </x:c>
      <x:c r="D1070" s="7" t="str">
        <x:v>Récepteur variation io Izymo</x:v>
      </x:c>
      <x:c r="E1070" s="7" t="str">
        <x:v>Composant électronique ou sensible</x:v>
      </x:c>
      <x:c r="F1070" s="7" t="str">
        <x:v>Composant à évaluer dans l’ensemble</x:v>
      </x:c>
      <x:c r="G1070" s="7" t="str">
        <x:v>À vérifier</x:v>
      </x:c>
      <x:c r="H1070" s="7" t="str"/>
      <x:c r="I1070" s="7" t="str">
        <x:v>La fiche de ce composant ne documente pas les modes de la motorisation complète.</x:v>
      </x:c>
      <x:c r="J1070" s="7" t="str"/>
      <x:c r="K1070" s="15"/>
      <x:c r="L1070" s="15" t="str"/>
      <x:c r="M1070" s="15"/>
      <x:c r="N1070" s="15"/>
      <x:c r="O1070" s="15"/>
      <x:c r="P1070" s="7" t="str"/>
      <x:c r="Q1070" s="15"/>
      <x:c r="R1070" s="7" t="str">
        <x:f>IF(AND(ISNUMBER(K1070),ISNUMBER(Q1070)),IF(K1070&lt;=Q1070,"Valeur ≤ seuil","Valeur &gt; seuil"),"")</x:f>
      </x:c>
      <x:c r="S1070" s="15"/>
      <x:c r="T1070" s="7" t="str">
        <x:f>IF(AND(ISNUMBER(K1070),ISNUMBER(S1070)),IF(K1070&lt;=S1070,"Valeur ≤ seuil","Valeur &gt; seuil"),"")</x:f>
      </x:c>
      <x:c r="U1070" s="7"/>
      <x:c r="V1070" s="7" t="str"/>
      <x:c r="W1070" s="14" t="str"/>
      <x:c r="X1070" s="7" t="str"/>
      <x:c r="Y1070" s="13" t="d">
        <x:v>2026-10-25T12:00:00.000Z</x:v>
      </x:c>
      <x:c r="Z1070" s="14" t="str">
        <x:v>https://www.somfy.fr/produits/1822663/recepteur-variation-io-izymo</x:v>
      </x:c>
      <x:c r="AA1070" s="14" t="str">
        <x:v>http://127.0.0.1:8788/produit-somfy-1822663.html</x:v>
      </x:c>
      <x:c r="AB1070" s="14" t="str">
        <x:v>http://127.0.0.1:8788/produit-somfy-1822663.html</x:v>
      </x:c>
      <x:c r="AC1070" s="7" t="str">
        <x:v>Obtenir la version, la configuration, les modes, les mesures et les informations réglementaires.</x:v>
      </x:c>
      <x:c r="AD1070" s="7"/>
      <x:c r="AE1070" s="7" t="str"/>
    </x:row>
    <x:row r="1071" ht="54" customHeight="1">
      <x:c r="A1071" s="7" t="str">
        <x:v>1822660</x:v>
      </x:c>
      <x:c r="B1071" s="7" t="str">
        <x:v>Somfy</x:v>
      </x:c>
      <x:c r="C1071" s="7" t="str">
        <x:v>Somfy</x:v>
      </x:c>
      <x:c r="D1071" s="7" t="str">
        <x:v>Récepteur volet roulant io-compatible Izymo</x:v>
      </x:c>
      <x:c r="E1071" s="7" t="str">
        <x:v>Composant électronique ou sensible</x:v>
      </x:c>
      <x:c r="F1071" s="7" t="str">
        <x:v>Composant à évaluer dans l’ensemble</x:v>
      </x:c>
      <x:c r="G1071" s="7" t="str">
        <x:v>À vérifier</x:v>
      </x:c>
      <x:c r="H1071" s="7" t="str"/>
      <x:c r="I1071" s="7" t="str">
        <x:v>La fiche de ce composant ne documente pas les modes de la motorisation complète.</x:v>
      </x:c>
      <x:c r="J1071" s="7" t="str"/>
      <x:c r="K1071" s="15"/>
      <x:c r="L1071" s="15" t="str"/>
      <x:c r="M1071" s="15"/>
      <x:c r="N1071" s="15"/>
      <x:c r="O1071" s="15"/>
      <x:c r="P1071" s="7" t="str"/>
      <x:c r="Q1071" s="15"/>
      <x:c r="R1071" s="7" t="str">
        <x:f>IF(AND(ISNUMBER(K1071),ISNUMBER(Q1071)),IF(K1071&lt;=Q1071,"Valeur ≤ seuil","Valeur &gt; seuil"),"")</x:f>
      </x:c>
      <x:c r="S1071" s="15"/>
      <x:c r="T1071" s="7" t="str">
        <x:f>IF(AND(ISNUMBER(K1071),ISNUMBER(S1071)),IF(K1071&lt;=S1071,"Valeur ≤ seuil","Valeur &gt; seuil"),"")</x:f>
      </x:c>
      <x:c r="U1071" s="7"/>
      <x:c r="V1071" s="7" t="str"/>
      <x:c r="W1071" s="14" t="str"/>
      <x:c r="X1071" s="7" t="str"/>
      <x:c r="Y1071" s="13" t="d">
        <x:v>2026-10-25T12:00:00.000Z</x:v>
      </x:c>
      <x:c r="Z1071" s="14" t="str">
        <x:v>https://www.somfy.fr/produits/1822660/recepteur-volet-roulant-io-compatible-izymo</x:v>
      </x:c>
      <x:c r="AA1071" s="14" t="str">
        <x:v>http://127.0.0.1:8788/produit-somfy-1822660.html</x:v>
      </x:c>
      <x:c r="AB1071" s="14" t="str">
        <x:v>http://127.0.0.1:8788/produit-somfy-1822660.html</x:v>
      </x:c>
      <x:c r="AC1071" s="7" t="str">
        <x:v>Obtenir la version, la configuration, les modes, les mesures et les informations réglementaires.</x:v>
      </x:c>
      <x:c r="AD1071" s="7"/>
      <x:c r="AE1071" s="7" t="str"/>
    </x:row>
    <x:row r="1072" ht="54" customHeight="1">
      <x:c r="A1072" s="7" t="str">
        <x:v>1871215</x:v>
      </x:c>
      <x:c r="B1072" s="7" t="str">
        <x:v>Somfy</x:v>
      </x:c>
      <x:c r="C1072" s="7" t="str">
        <x:v>Somfy</x:v>
      </x:c>
      <x:c r="D1072" s="7" t="str">
        <x:v>Prise connectée Zigbee</x:v>
      </x:c>
      <x:c r="E1072" s="7" t="str">
        <x:v>Nature à préciser</x:v>
      </x:c>
      <x:c r="F1072" s="7" t="str">
        <x:v>Périmètre à confirmer</x:v>
      </x:c>
      <x:c r="G1072" s="7" t="str">
        <x:v>À vérifier</x:v>
      </x:c>
      <x:c r="H1072" s="7" t="str"/>
      <x:c r="I1072" s="7" t="str">
        <x:v>Mode, configuration et preuves énergétiques complètes non établis pour cette référence.</x:v>
      </x:c>
      <x:c r="J1072" s="7" t="str"/>
      <x:c r="K1072" s="15"/>
      <x:c r="L1072" s="15" t="str"/>
      <x:c r="M1072" s="15"/>
      <x:c r="N1072" s="15"/>
      <x:c r="O1072" s="15"/>
      <x:c r="P1072" s="7" t="str"/>
      <x:c r="Q1072" s="15"/>
      <x:c r="R1072" s="7" t="str">
        <x:f>IF(AND(ISNUMBER(K1072),ISNUMBER(Q1072)),IF(K1072&lt;=Q1072,"Valeur ≤ seuil","Valeur &gt; seuil"),"")</x:f>
      </x:c>
      <x:c r="S1072" s="15"/>
      <x:c r="T1072" s="7" t="str">
        <x:f>IF(AND(ISNUMBER(K1072),ISNUMBER(S1072)),IF(K1072&lt;=S1072,"Valeur ≤ seuil","Valeur &gt; seuil"),"")</x:f>
      </x:c>
      <x:c r="U1072" s="7"/>
      <x:c r="V1072" s="7" t="str"/>
      <x:c r="W1072" s="14" t="str"/>
      <x:c r="X1072" s="7" t="str"/>
      <x:c r="Y1072" s="13" t="d">
        <x:v>2026-10-25T12:00:00.000Z</x:v>
      </x:c>
      <x:c r="Z1072" s="14" t="str">
        <x:v>https://www.somfy.fr/produits/1871215/prise-connectee-zigbee</x:v>
      </x:c>
      <x:c r="AA1072" s="14" t="str">
        <x:v>http://127.0.0.1:8788/produit-somfy-1871215.html</x:v>
      </x:c>
      <x:c r="AB1072" s="14" t="str">
        <x:v>http://127.0.0.1:8788/produit-somfy-1871215.html</x:v>
      </x:c>
      <x:c r="AC1072" s="7" t="str">
        <x:v>Obtenir la version, la configuration, les modes, les mesures et les informations réglementaires.</x:v>
      </x:c>
      <x:c r="AD1072" s="7"/>
      <x:c r="AE1072" s="7" t="str"/>
    </x:row>
    <x:row r="1073" ht="54" customHeight="1">
      <x:c r="A1073" s="7" t="str">
        <x:v>1822617</x:v>
      </x:c>
      <x:c r="B1073" s="7" t="str">
        <x:v>Somfy</x:v>
      </x:c>
      <x:c r="C1073" s="7" t="str">
        <x:v>Somfy</x:v>
      </x:c>
      <x:c r="D1073" s="7" t="str">
        <x:v>Prise télécommandée On/Off io</x:v>
      </x:c>
      <x:c r="E1073" s="7" t="str">
        <x:v>Nature à préciser</x:v>
      </x:c>
      <x:c r="F1073" s="7" t="str">
        <x:v>Périmètre à confirmer</x:v>
      </x:c>
      <x:c r="G1073" s="7" t="str">
        <x:v>À vérifier</x:v>
      </x:c>
      <x:c r="H1073" s="7" t="str"/>
      <x:c r="I1073" s="7" t="str">
        <x:v>Mode, configuration et preuves énergétiques complètes non établis pour cette référence.</x:v>
      </x:c>
      <x:c r="J1073" s="7" t="str"/>
      <x:c r="K1073" s="15"/>
      <x:c r="L1073" s="15" t="str"/>
      <x:c r="M1073" s="15"/>
      <x:c r="N1073" s="15"/>
      <x:c r="O1073" s="15"/>
      <x:c r="P1073" s="7" t="str"/>
      <x:c r="Q1073" s="15"/>
      <x:c r="R1073" s="7" t="str">
        <x:f>IF(AND(ISNUMBER(K1073),ISNUMBER(Q1073)),IF(K1073&lt;=Q1073,"Valeur ≤ seuil","Valeur &gt; seuil"),"")</x:f>
      </x:c>
      <x:c r="S1073" s="15"/>
      <x:c r="T1073" s="7" t="str">
        <x:f>IF(AND(ISNUMBER(K1073),ISNUMBER(S1073)),IF(K1073&lt;=S1073,"Valeur ≤ seuil","Valeur &gt; seuil"),"")</x:f>
      </x:c>
      <x:c r="U1073" s="7"/>
      <x:c r="V1073" s="7" t="str"/>
      <x:c r="W1073" s="14" t="str"/>
      <x:c r="X1073" s="7" t="str"/>
      <x:c r="Y1073" s="13" t="d">
        <x:v>2026-10-25T12:00:00.000Z</x:v>
      </x:c>
      <x:c r="Z1073" s="14" t="str">
        <x:v>https://www.somfy.fr/produits/1822617/prise-telecommandee-on-off-io</x:v>
      </x:c>
      <x:c r="AA1073" s="14" t="str">
        <x:v>http://127.0.0.1:8788/produit-somfy-1822617.html</x:v>
      </x:c>
      <x:c r="AB1073" s="14" t="str">
        <x:v>http://127.0.0.1:8788/produit-somfy-1822617.html</x:v>
      </x:c>
      <x:c r="AC1073" s="7" t="str">
        <x:v>Obtenir la version, la configuration, les modes, les mesures et les informations réglementaires.</x:v>
      </x:c>
      <x:c r="AD1073" s="7"/>
      <x:c r="AE1073" s="7" t="str"/>
    </x:row>
    <x:row r="1074" ht="54" customHeight="1">
      <x:c r="A1074" s="7" t="str">
        <x:v>1871307</x:v>
      </x:c>
      <x:c r="B1074" s="7" t="str">
        <x:v>Somfy</x:v>
      </x:c>
      <x:c r="C1074" s="7" t="str">
        <x:v>Somfy</x:v>
      </x:c>
      <x:c r="D1074" s="7" t="str">
        <x:v>Capteur solaire Sunteis io</x:v>
      </x:c>
      <x:c r="E1074" s="7" t="str">
        <x:v>Composant électronique ou sensible</x:v>
      </x:c>
      <x:c r="F1074" s="7" t="str">
        <x:v>Composant à évaluer dans l’ensemble</x:v>
      </x:c>
      <x:c r="G1074" s="7" t="str">
        <x:v>À vérifier</x:v>
      </x:c>
      <x:c r="H1074" s="7" t="str"/>
      <x:c r="I1074" s="7" t="str">
        <x:v>La fiche de ce composant ne documente pas les modes de la motorisation complète.</x:v>
      </x:c>
      <x:c r="J1074" s="7" t="str"/>
      <x:c r="K1074" s="15"/>
      <x:c r="L1074" s="15" t="str"/>
      <x:c r="M1074" s="15"/>
      <x:c r="N1074" s="15"/>
      <x:c r="O1074" s="15"/>
      <x:c r="P1074" s="7" t="str"/>
      <x:c r="Q1074" s="15"/>
      <x:c r="R1074" s="7" t="str">
        <x:f>IF(AND(ISNUMBER(K1074),ISNUMBER(Q1074)),IF(K1074&lt;=Q1074,"Valeur ≤ seuil","Valeur &gt; seuil"),"")</x:f>
      </x:c>
      <x:c r="S1074" s="15"/>
      <x:c r="T1074" s="7" t="str">
        <x:f>IF(AND(ISNUMBER(K1074),ISNUMBER(S1074)),IF(K1074&lt;=S1074,"Valeur ≤ seuil","Valeur &gt; seuil"),"")</x:f>
      </x:c>
      <x:c r="U1074" s="7"/>
      <x:c r="V1074" s="7" t="str"/>
      <x:c r="W1074" s="14" t="str"/>
      <x:c r="X1074" s="7" t="str"/>
      <x:c r="Y1074" s="13" t="d">
        <x:v>2026-10-25T12:00:00.000Z</x:v>
      </x:c>
      <x:c r="Z1074" s="14" t="str">
        <x:v>https://www.somfy.fr/produits/1871307/capteur-solaire-d-ensoleillement-et-de-temperature-exterieure-sunteis-io</x:v>
      </x:c>
      <x:c r="AA1074" s="14" t="str">
        <x:v>http://127.0.0.1:8788/produit-somfy-1871307.html</x:v>
      </x:c>
      <x:c r="AB1074" s="14" t="str">
        <x:v>http://127.0.0.1:8788/produit-somfy-1871307.html</x:v>
      </x:c>
      <x:c r="AC1074" s="7" t="str">
        <x:v>Obtenir la version, la configuration, les modes, les mesures et les informations réglementaires.</x:v>
      </x:c>
      <x:c r="AD1074" s="7"/>
      <x:c r="AE1074" s="7" t="str"/>
    </x:row>
    <x:row r="1075" ht="54" customHeight="1">
      <x:c r="A1075" s="7" t="str">
        <x:v>1816091</x:v>
      </x:c>
      <x:c r="B1075" s="7" t="str">
        <x:v>Somfy</x:v>
      </x:c>
      <x:c r="C1075" s="7" t="str">
        <x:v>Somfy</x:v>
      </x:c>
      <x:c r="D1075" s="7" t="str">
        <x:v>Capteur vent Eolis io 230 V</x:v>
      </x:c>
      <x:c r="E1075" s="7" t="str">
        <x:v>Composant électronique ou sensible</x:v>
      </x:c>
      <x:c r="F1075" s="7" t="str">
        <x:v>Composant à évaluer dans l’ensemble</x:v>
      </x:c>
      <x:c r="G1075" s="7" t="str">
        <x:v>À vérifier</x:v>
      </x:c>
      <x:c r="H1075" s="7" t="str"/>
      <x:c r="I1075" s="7" t="str">
        <x:v>La fiche de ce composant ne documente pas les modes de la motorisation complète.</x:v>
      </x:c>
      <x:c r="J1075" s="7" t="str"/>
      <x:c r="K1075" s="15"/>
      <x:c r="L1075" s="15" t="str"/>
      <x:c r="M1075" s="15"/>
      <x:c r="N1075" s="15"/>
      <x:c r="O1075" s="15"/>
      <x:c r="P1075" s="7" t="str"/>
      <x:c r="Q1075" s="15"/>
      <x:c r="R1075" s="7" t="str">
        <x:f>IF(AND(ISNUMBER(K1075),ISNUMBER(Q1075)),IF(K1075&lt;=Q1075,"Valeur ≤ seuil","Valeur &gt; seuil"),"")</x:f>
      </x:c>
      <x:c r="S1075" s="15"/>
      <x:c r="T1075" s="7" t="str">
        <x:f>IF(AND(ISNUMBER(K1075),ISNUMBER(S1075)),IF(K1075&lt;=S1075,"Valeur ≤ seuil","Valeur &gt; seuil"),"")</x:f>
      </x:c>
      <x:c r="U1075" s="7"/>
      <x:c r="V1075" s="7" t="str"/>
      <x:c r="W1075" s="14" t="str"/>
      <x:c r="X1075" s="7" t="str"/>
      <x:c r="Y1075" s="13" t="d">
        <x:v>2026-10-25T12:00:00.000Z</x:v>
      </x:c>
      <x:c r="Z1075" s="14" t="str">
        <x:v>https://www.somfy.fr/produits/1816091/capteur-vent-eolis-io</x:v>
      </x:c>
      <x:c r="AA1075" s="14" t="str">
        <x:v>http://127.0.0.1:8788/produit-somfy-1816091.html</x:v>
      </x:c>
      <x:c r="AB1075" s="14" t="str">
        <x:v>http://127.0.0.1:8788/produit-somfy-1816091.html</x:v>
      </x:c>
      <x:c r="AC1075" s="7" t="str">
        <x:v>Obtenir la version, la configuration, les modes, les mesures et les informations réglementaires.</x:v>
      </x:c>
      <x:c r="AD1075" s="7"/>
      <x:c r="AE1075" s="7" t="str"/>
    </x:row>
    <x:row r="1076" ht="54" customHeight="1">
      <x:c r="A1076" s="7" t="str">
        <x:v>9016355</x:v>
      </x:c>
      <x:c r="B1076" s="7" t="str">
        <x:v>Somfy</x:v>
      </x:c>
      <x:c r="C1076" s="7" t="str">
        <x:v>Somfy</x:v>
      </x:c>
      <x:c r="D1076" s="7" t="str">
        <x:v>Capteur vent Eolis WireFree 3D io Blanc</x:v>
      </x:c>
      <x:c r="E1076" s="7" t="str">
        <x:v>Composant électronique ou sensible</x:v>
      </x:c>
      <x:c r="F1076" s="7" t="str">
        <x:v>Composant à évaluer dans l’ensemble</x:v>
      </x:c>
      <x:c r="G1076" s="7" t="str">
        <x:v>À vérifier</x:v>
      </x:c>
      <x:c r="H1076" s="7" t="str"/>
      <x:c r="I1076" s="7" t="str">
        <x:v>La fiche de ce composant ne documente pas les modes de la motorisation complète.</x:v>
      </x:c>
      <x:c r="J1076" s="7" t="str"/>
      <x:c r="K1076" s="15"/>
      <x:c r="L1076" s="15" t="str"/>
      <x:c r="M1076" s="15"/>
      <x:c r="N1076" s="15"/>
      <x:c r="O1076" s="15"/>
      <x:c r="P1076" s="7" t="str"/>
      <x:c r="Q1076" s="15"/>
      <x:c r="R1076" s="7" t="str">
        <x:f>IF(AND(ISNUMBER(K1076),ISNUMBER(Q1076)),IF(K1076&lt;=Q1076,"Valeur ≤ seuil","Valeur &gt; seuil"),"")</x:f>
      </x:c>
      <x:c r="S1076" s="15"/>
      <x:c r="T1076" s="7" t="str">
        <x:f>IF(AND(ISNUMBER(K1076),ISNUMBER(S1076)),IF(K1076&lt;=S1076,"Valeur ≤ seuil","Valeur &gt; seuil"),"")</x:f>
      </x:c>
      <x:c r="U1076" s="7"/>
      <x:c r="V1076" s="7" t="str"/>
      <x:c r="W1076" s="14" t="str"/>
      <x:c r="X1076" s="7" t="str"/>
      <x:c r="Y1076" s="13" t="d">
        <x:v>2026-10-25T12:00:00.000Z</x:v>
      </x:c>
      <x:c r="Z1076" s="14" t="str">
        <x:v>https://www.somfy.fr/produits/9016355/capteur-vent-eolis-wirefree-3d-io-blanc</x:v>
      </x:c>
      <x:c r="AA1076" s="14" t="str">
        <x:v>http://127.0.0.1:8788/produit-somfy-9016355.html</x:v>
      </x:c>
      <x:c r="AB1076" s="14" t="str">
        <x:v>http://127.0.0.1:8788/produit-somfy-9016355.html</x:v>
      </x:c>
      <x:c r="AC1076" s="7" t="str">
        <x:v>Obtenir la version, la configuration, les modes, les mesures et les informations réglementaires.</x:v>
      </x:c>
      <x:c r="AD1076" s="7"/>
      <x:c r="AE1076" s="7" t="str"/>
    </x:row>
    <x:row r="1077" ht="54" customHeight="1">
      <x:c r="A1077" s="7" t="str">
        <x:v>9013075</x:v>
      </x:c>
      <x:c r="B1077" s="7" t="str">
        <x:v>Somfy</x:v>
      </x:c>
      <x:c r="C1077" s="7" t="str">
        <x:v>Somfy</x:v>
      </x:c>
      <x:c r="D1077" s="7" t="str">
        <x:v>Capteur autonome Sunis WireFree RTS</x:v>
      </x:c>
      <x:c r="E1077" s="7" t="str">
        <x:v>Composant électronique ou sensible</x:v>
      </x:c>
      <x:c r="F1077" s="7" t="str">
        <x:v>Composant à évaluer dans l’ensemble</x:v>
      </x:c>
      <x:c r="G1077" s="7" t="str">
        <x:v>À vérifier</x:v>
      </x:c>
      <x:c r="H1077" s="7" t="str"/>
      <x:c r="I1077" s="7" t="str">
        <x:v>La fiche de ce composant ne documente pas les modes de la motorisation complète.</x:v>
      </x:c>
      <x:c r="J1077" s="7" t="str"/>
      <x:c r="K1077" s="15"/>
      <x:c r="L1077" s="15" t="str"/>
      <x:c r="M1077" s="15"/>
      <x:c r="N1077" s="15"/>
      <x:c r="O1077" s="15"/>
      <x:c r="P1077" s="7" t="str"/>
      <x:c r="Q1077" s="15"/>
      <x:c r="R1077" s="7" t="str">
        <x:f>IF(AND(ISNUMBER(K1077),ISNUMBER(Q1077)),IF(K1077&lt;=Q1077,"Valeur ≤ seuil","Valeur &gt; seuil"),"")</x:f>
      </x:c>
      <x:c r="S1077" s="15"/>
      <x:c r="T1077" s="7" t="str">
        <x:f>IF(AND(ISNUMBER(K1077),ISNUMBER(S1077)),IF(K1077&lt;=S1077,"Valeur ≤ seuil","Valeur &gt; seuil"),"")</x:f>
      </x:c>
      <x:c r="U1077" s="7"/>
      <x:c r="V1077" s="7" t="str"/>
      <x:c r="W1077" s="14" t="str"/>
      <x:c r="X1077" s="7" t="str"/>
      <x:c r="Y1077" s="13" t="d">
        <x:v>2026-10-25T12:00:00.000Z</x:v>
      </x:c>
      <x:c r="Z1077" s="14" t="str">
        <x:v>https://www.somfy.fr/produits/9013075/capteur-autonome-sunis-wirefree-rts</x:v>
      </x:c>
      <x:c r="AA1077" s="14" t="str">
        <x:v>http://127.0.0.1:8788/produit-somfy-9013075.html</x:v>
      </x:c>
      <x:c r="AB1077" s="14" t="str">
        <x:v>http://127.0.0.1:8788/produit-somfy-9013075.html</x:v>
      </x:c>
      <x:c r="AC1077" s="7" t="str">
        <x:v>Obtenir la version, la configuration, les modes, les mesures et les informations réglementaires.</x:v>
      </x:c>
      <x:c r="AD1077" s="7"/>
      <x:c r="AE1077" s="7" t="str"/>
    </x:row>
    <x:row r="1078" ht="54" customHeight="1">
      <x:c r="A1078" s="7" t="str">
        <x:v>9016344</x:v>
      </x:c>
      <x:c r="B1078" s="7" t="str">
        <x:v>Somfy</x:v>
      </x:c>
      <x:c r="C1078" s="7" t="str">
        <x:v>Somfy</x:v>
      </x:c>
      <x:c r="D1078" s="7" t="str">
        <x:v>Capteur pluie Ondeis 24 V DC</x:v>
      </x:c>
      <x:c r="E1078" s="7" t="str">
        <x:v>Composant électronique ou sensible</x:v>
      </x:c>
      <x:c r="F1078" s="7" t="str">
        <x:v>Composant à évaluer dans l’ensemble</x:v>
      </x:c>
      <x:c r="G1078" s="7" t="str">
        <x:v>À vérifier</x:v>
      </x:c>
      <x:c r="H1078" s="7" t="str"/>
      <x:c r="I1078" s="7" t="str">
        <x:v>La fiche de ce composant ne documente pas les modes de la motorisation complète.</x:v>
      </x:c>
      <x:c r="J1078" s="7" t="str"/>
      <x:c r="K1078" s="15"/>
      <x:c r="L1078" s="15" t="str"/>
      <x:c r="M1078" s="15"/>
      <x:c r="N1078" s="15"/>
      <x:c r="O1078" s="15"/>
      <x:c r="P1078" s="7" t="str"/>
      <x:c r="Q1078" s="15"/>
      <x:c r="R1078" s="7" t="str">
        <x:f>IF(AND(ISNUMBER(K1078),ISNUMBER(Q1078)),IF(K1078&lt;=Q1078,"Valeur ≤ seuil","Valeur &gt; seuil"),"")</x:f>
      </x:c>
      <x:c r="S1078" s="15"/>
      <x:c r="T1078" s="7" t="str">
        <x:f>IF(AND(ISNUMBER(K1078),ISNUMBER(S1078)),IF(K1078&lt;=S1078,"Valeur ≤ seuil","Valeur &gt; seuil"),"")</x:f>
      </x:c>
      <x:c r="U1078" s="7"/>
      <x:c r="V1078" s="7" t="str"/>
      <x:c r="W1078" s="14" t="str"/>
      <x:c r="X1078" s="7" t="str"/>
      <x:c r="Y1078" s="13" t="d">
        <x:v>2026-10-25T12:00:00.000Z</x:v>
      </x:c>
      <x:c r="Z1078" s="14" t="str">
        <x:v>https://www.somfy.fr/produits/9016344/capteur-pluie-ondeis-24v-dc</x:v>
      </x:c>
      <x:c r="AA1078" s="14" t="str">
        <x:v>http://127.0.0.1:8788/produit-somfy-9016344.html</x:v>
      </x:c>
      <x:c r="AB1078" s="14" t="str">
        <x:v>http://127.0.0.1:8788/produit-somfy-9016344.html</x:v>
      </x:c>
      <x:c r="AC1078" s="7" t="str">
        <x:v>Obtenir la version, la configuration, les modes, les mesures et les informations réglementaires.</x:v>
      </x:c>
      <x:c r="AD1078" s="7"/>
      <x:c r="AE1078" s="7" t="str"/>
    </x:row>
    <x:row r="1079" ht="54" customHeight="1">
      <x:c r="A1079" s="7" t="str">
        <x:v>9029425</x:v>
      </x:c>
      <x:c r="B1079" s="7" t="str">
        <x:v>Somfy</x:v>
      </x:c>
      <x:c r="C1079" s="7" t="str">
        <x:v>Somfy</x:v>
      </x:c>
      <x:c r="D1079" s="7" t="str">
        <x:v>Capteur de consommation connecté</x:v>
      </x:c>
      <x:c r="E1079" s="7" t="str">
        <x:v>Composant électronique ou sensible</x:v>
      </x:c>
      <x:c r="F1079" s="7" t="str">
        <x:v>Composant à évaluer dans l’ensemble</x:v>
      </x:c>
      <x:c r="G1079" s="7" t="str">
        <x:v>À vérifier</x:v>
      </x:c>
      <x:c r="H1079" s="7" t="str"/>
      <x:c r="I1079" s="7" t="str">
        <x:v>La fiche de ce composant ne documente pas les modes de la motorisation complète.</x:v>
      </x:c>
      <x:c r="J1079" s="7" t="str"/>
      <x:c r="K1079" s="15"/>
      <x:c r="L1079" s="15" t="str"/>
      <x:c r="M1079" s="15"/>
      <x:c r="N1079" s="15"/>
      <x:c r="O1079" s="15"/>
      <x:c r="P1079" s="7" t="str"/>
      <x:c r="Q1079" s="15"/>
      <x:c r="R1079" s="7" t="str">
        <x:f>IF(AND(ISNUMBER(K1079),ISNUMBER(Q1079)),IF(K1079&lt;=Q1079,"Valeur ≤ seuil","Valeur &gt; seuil"),"")</x:f>
      </x:c>
      <x:c r="S1079" s="15"/>
      <x:c r="T1079" s="7" t="str">
        <x:f>IF(AND(ISNUMBER(K1079),ISNUMBER(S1079)),IF(K1079&lt;=S1079,"Valeur ≤ seuil","Valeur &gt; seuil"),"")</x:f>
      </x:c>
      <x:c r="U1079" s="7"/>
      <x:c r="V1079" s="7" t="str"/>
      <x:c r="W1079" s="14" t="str"/>
      <x:c r="X1079" s="7" t="str"/>
      <x:c r="Y1079" s="13" t="d">
        <x:v>2026-10-25T12:00:00.000Z</x:v>
      </x:c>
      <x:c r="Z1079" s="14" t="str">
        <x:v>https://www.somfy.fr/produits/9029425/capteur-de-consommation-connecte</x:v>
      </x:c>
      <x:c r="AA1079" s="14" t="str">
        <x:v>http://127.0.0.1:8788/produit-somfy-9029425.html</x:v>
      </x:c>
      <x:c r="AB1079" s="14" t="str">
        <x:v>http://127.0.0.1:8788/produit-somfy-9029425.html</x:v>
      </x:c>
      <x:c r="AC1079" s="7" t="str">
        <x:v>Obtenir la version, la configuration, les modes, les mesures et les informations réglementaires.</x:v>
      </x:c>
      <x:c r="AD1079" s="7"/>
      <x:c r="AE1079" s="7" t="str"/>
    </x:row>
    <x:row r="1080" ht="54" customHeight="1">
      <x:c r="A1080" s="7" t="str">
        <x:v>1816068</x:v>
      </x:c>
      <x:c r="B1080" s="7" t="str">
        <x:v>Somfy</x:v>
      </x:c>
      <x:c r="C1080" s="7" t="str">
        <x:v>Somfy</x:v>
      </x:c>
      <x:c r="D1080" s="7" t="str">
        <x:v>Capteur vent Eolis RTS</x:v>
      </x:c>
      <x:c r="E1080" s="7" t="str">
        <x:v>Composant électronique ou sensible</x:v>
      </x:c>
      <x:c r="F1080" s="7" t="str">
        <x:v>Composant à évaluer dans l’ensemble</x:v>
      </x:c>
      <x:c r="G1080" s="7" t="str">
        <x:v>À vérifier</x:v>
      </x:c>
      <x:c r="H1080" s="7" t="str"/>
      <x:c r="I1080" s="7" t="str">
        <x:v>La fiche de ce composant ne documente pas les modes de la motorisation complète.</x:v>
      </x:c>
      <x:c r="J1080" s="7" t="str"/>
      <x:c r="K1080" s="15"/>
      <x:c r="L1080" s="15" t="str"/>
      <x:c r="M1080" s="15"/>
      <x:c r="N1080" s="15"/>
      <x:c r="O1080" s="15"/>
      <x:c r="P1080" s="7" t="str"/>
      <x:c r="Q1080" s="15"/>
      <x:c r="R1080" s="7" t="str">
        <x:f>IF(AND(ISNUMBER(K1080),ISNUMBER(Q1080)),IF(K1080&lt;=Q1080,"Valeur ≤ seuil","Valeur &gt; seuil"),"")</x:f>
      </x:c>
      <x:c r="S1080" s="15"/>
      <x:c r="T1080" s="7" t="str">
        <x:f>IF(AND(ISNUMBER(K1080),ISNUMBER(S1080)),IF(K1080&lt;=S1080,"Valeur ≤ seuil","Valeur &gt; seuil"),"")</x:f>
      </x:c>
      <x:c r="U1080" s="7"/>
      <x:c r="V1080" s="7" t="str"/>
      <x:c r="W1080" s="14" t="str"/>
      <x:c r="X1080" s="7" t="str"/>
      <x:c r="Y1080" s="13" t="d">
        <x:v>2026-10-25T12:00:00.000Z</x:v>
      </x:c>
      <x:c r="Z1080" s="14" t="str">
        <x:v>https://www.somfy.fr/produits/1816068/capteur-vent-eolis-rts</x:v>
      </x:c>
      <x:c r="AA1080" s="14" t="str">
        <x:v>http://127.0.0.1:8788/produit-somfy-1816068.html</x:v>
      </x:c>
      <x:c r="AB1080" s="14" t="str">
        <x:v>http://127.0.0.1:8788/produit-somfy-1816068.html</x:v>
      </x:c>
      <x:c r="AC1080" s="7" t="str">
        <x:v>Obtenir la version, la configuration, les modes, les mesures et les informations réglementaires.</x:v>
      </x:c>
      <x:c r="AD1080" s="7"/>
      <x:c r="AE1080" s="7" t="str"/>
    </x:row>
    <x:row r="1081" ht="54" customHeight="1">
      <x:c r="A1081" s="7" t="str">
        <x:v>1246277</x:v>
      </x:c>
      <x:c r="B1081" s="7" t="str">
        <x:v>Somfy</x:v>
      </x:c>
      <x:c r="C1081" s="7" t="str">
        <x:v>Somfy</x:v>
      </x:c>
      <x:c r="D1081" s="7" t="str">
        <x:v>Freevia Essential</x:v>
      </x:c>
      <x:c r="E1081" s="7" t="str">
        <x:v>Nature à préciser</x:v>
      </x:c>
      <x:c r="F1081" s="7" t="str">
        <x:v>Périmètre à confirmer</x:v>
      </x:c>
      <x:c r="G1081" s="7" t="str">
        <x:v>À vérifier</x:v>
      </x:c>
      <x:c r="H1081" s="7" t="str"/>
      <x:c r="I1081" s="7" t="str">
        <x:v>Mode, configuration et preuves énergétiques complètes non établis pour cette référence.</x:v>
      </x:c>
      <x:c r="J1081" s="7" t="str"/>
      <x:c r="K1081" s="15"/>
      <x:c r="L1081" s="15" t="str"/>
      <x:c r="M1081" s="15"/>
      <x:c r="N1081" s="15"/>
      <x:c r="O1081" s="15"/>
      <x:c r="P1081" s="7" t="str"/>
      <x:c r="Q1081" s="15"/>
      <x:c r="R1081" s="7" t="str">
        <x:f>IF(AND(ISNUMBER(K1081),ISNUMBER(Q1081)),IF(K1081&lt;=Q1081,"Valeur ≤ seuil","Valeur &gt; seuil"),"")</x:f>
      </x:c>
      <x:c r="S1081" s="15"/>
      <x:c r="T1081" s="7" t="str">
        <x:f>IF(AND(ISNUMBER(K1081),ISNUMBER(S1081)),IF(K1081&lt;=S1081,"Valeur ≤ seuil","Valeur &gt; seuil"),"")</x:f>
      </x:c>
      <x:c r="U1081" s="7"/>
      <x:c r="V1081" s="7" t="str"/>
      <x:c r="W1081" s="14" t="str"/>
      <x:c r="X1081" s="7" t="str"/>
      <x:c r="Y1081" s="13" t="d">
        <x:v>2026-10-25T12:00:00.000Z</x:v>
      </x:c>
      <x:c r="Z1081" s="14" t="str">
        <x:v>https://boutique.somfy.fr/motorisation-freevia-400-pour-portail-coulissant.html</x:v>
      </x:c>
      <x:c r="AA1081" s="14" t="str">
        <x:v>http://127.0.0.1:8788/produit-somfy-1246277.html</x:v>
      </x:c>
      <x:c r="AB1081" s="14" t="str">
        <x:v>http://127.0.0.1:8788/produit-somfy-1246277.html</x:v>
      </x:c>
      <x:c r="AC1081" s="7" t="str">
        <x:v>Obtenir la version, la configuration, les modes, les mesures et les informations réglementaires.</x:v>
      </x:c>
      <x:c r="AD1081" s="7"/>
      <x:c r="AE1081" s="7" t="str"/>
    </x:row>
    <x:row r="1082" ht="54" customHeight="1">
      <x:c r="A1082" s="7" t="str">
        <x:v>1246279</x:v>
      </x:c>
      <x:c r="B1082" s="7" t="str">
        <x:v>Somfy</x:v>
      </x:c>
      <x:c r="C1082" s="7" t="str">
        <x:v>Somfy</x:v>
      </x:c>
      <x:c r="D1082" s="7" t="str">
        <x:v>Freevia 400</x:v>
      </x:c>
      <x:c r="E1082" s="7" t="str">
        <x:v>Nature à préciser</x:v>
      </x:c>
      <x:c r="F1082" s="7" t="str">
        <x:v>Périmètre à confirmer</x:v>
      </x:c>
      <x:c r="G1082" s="7" t="str">
        <x:v>À vérifier</x:v>
      </x:c>
      <x:c r="H1082" s="7" t="str"/>
      <x:c r="I1082" s="7" t="str">
        <x:v>Mode, configuration et preuves énergétiques complètes non établis pour cette référence.</x:v>
      </x:c>
      <x:c r="J1082" s="7" t="str"/>
      <x:c r="K1082" s="15"/>
      <x:c r="L1082" s="15" t="str"/>
      <x:c r="M1082" s="15"/>
      <x:c r="N1082" s="15"/>
      <x:c r="O1082" s="15"/>
      <x:c r="P1082" s="7" t="str"/>
      <x:c r="Q1082" s="15"/>
      <x:c r="R1082" s="7" t="str">
        <x:f>IF(AND(ISNUMBER(K1082),ISNUMBER(Q1082)),IF(K1082&lt;=Q1082,"Valeur ≤ seuil","Valeur &gt; seuil"),"")</x:f>
      </x:c>
      <x:c r="S1082" s="15"/>
      <x:c r="T1082" s="7" t="str">
        <x:f>IF(AND(ISNUMBER(K1082),ISNUMBER(S1082)),IF(K1082&lt;=S1082,"Valeur ≤ seuil","Valeur &gt; seuil"),"")</x:f>
      </x:c>
      <x:c r="U1082" s="7"/>
      <x:c r="V1082" s="7" t="str"/>
      <x:c r="W1082" s="14" t="str"/>
      <x:c r="X1082" s="7" t="str"/>
      <x:c r="Y1082" s="13" t="d">
        <x:v>2026-10-25T12:00:00.000Z</x:v>
      </x:c>
      <x:c r="Z1082" s="14" t="str">
        <x:v>https://boutique.somfy.fr/freevia-400-pour-portail-coulissant.html</x:v>
      </x:c>
      <x:c r="AA1082" s="14" t="str">
        <x:v>http://127.0.0.1:8788/produit-somfy-1246279.html</x:v>
      </x:c>
      <x:c r="AB1082" s="14" t="str">
        <x:v>http://127.0.0.1:8788/produit-somfy-1246279.html</x:v>
      </x:c>
      <x:c r="AC1082" s="7" t="str">
        <x:v>Obtenir la version, la configuration, les modes, les mesures et les informations réglementaires.</x:v>
      </x:c>
      <x:c r="AD1082" s="7"/>
      <x:c r="AE1082" s="7" t="str"/>
    </x:row>
    <x:row r="1083" ht="54" customHeight="1">
      <x:c r="A1083" s="7" t="str">
        <x:v>1246281</x:v>
      </x:c>
      <x:c r="B1083" s="7" t="str">
        <x:v>Somfy</x:v>
      </x:c>
      <x:c r="C1083" s="7" t="str">
        <x:v>Somfy</x:v>
      </x:c>
      <x:c r="D1083" s="7" t="str">
        <x:v>Slidymoove 300</x:v>
      </x:c>
      <x:c r="E1083" s="7" t="str">
        <x:v>Nature à préciser</x:v>
      </x:c>
      <x:c r="F1083" s="7" t="str">
        <x:v>Périmètre à confirmer</x:v>
      </x:c>
      <x:c r="G1083" s="7" t="str">
        <x:v>À vérifier</x:v>
      </x:c>
      <x:c r="H1083" s="7" t="str"/>
      <x:c r="I1083" s="7" t="str">
        <x:v>Mode, configuration et preuves énergétiques complètes non établis pour cette référence.</x:v>
      </x:c>
      <x:c r="J1083" s="7" t="str"/>
      <x:c r="K1083" s="15"/>
      <x:c r="L1083" s="15" t="str"/>
      <x:c r="M1083" s="15"/>
      <x:c r="N1083" s="15"/>
      <x:c r="O1083" s="15"/>
      <x:c r="P1083" s="7" t="str"/>
      <x:c r="Q1083" s="15"/>
      <x:c r="R1083" s="7" t="str">
        <x:f>IF(AND(ISNUMBER(K1083),ISNUMBER(Q1083)),IF(K1083&lt;=Q1083,"Valeur ≤ seuil","Valeur &gt; seuil"),"")</x:f>
      </x:c>
      <x:c r="S1083" s="15"/>
      <x:c r="T1083" s="7" t="str">
        <x:f>IF(AND(ISNUMBER(K1083),ISNUMBER(S1083)),IF(K1083&lt;=S1083,"Valeur ≤ seuil","Valeur &gt; seuil"),"")</x:f>
      </x:c>
      <x:c r="U1083" s="7"/>
      <x:c r="V1083" s="7" t="str"/>
      <x:c r="W1083" s="14" t="str"/>
      <x:c r="X1083" s="7" t="str"/>
      <x:c r="Y1083" s="13" t="d">
        <x:v>2026-10-25T12:00:00.000Z</x:v>
      </x:c>
      <x:c r="Z1083" s="14" t="str">
        <x:v>https://boutique.somfy.fr/motorisation-slidymoove-300-portail-coulissant.html</x:v>
      </x:c>
      <x:c r="AA1083" s="14" t="str">
        <x:v>http://127.0.0.1:8788/produit-somfy-1246281.html</x:v>
      </x:c>
      <x:c r="AB1083" s="14" t="str">
        <x:v>http://127.0.0.1:8788/produit-somfy-1246281.html</x:v>
      </x:c>
      <x:c r="AC1083" s="7" t="str">
        <x:v>Obtenir la version, la configuration, les modes, les mesures et les informations réglementaires.</x:v>
      </x:c>
      <x:c r="AD1083" s="7"/>
      <x:c r="AE1083" s="7" t="str"/>
    </x:row>
    <x:row r="1084" ht="54" customHeight="1">
      <x:c r="A1084" s="7" t="str">
        <x:v>1246282</x:v>
      </x:c>
      <x:c r="B1084" s="7" t="str">
        <x:v>Somfy</x:v>
      </x:c>
      <x:c r="C1084" s="7" t="str">
        <x:v>Somfy</x:v>
      </x:c>
      <x:c r="D1084" s="7" t="str">
        <x:v>Slidymoove 600</x:v>
      </x:c>
      <x:c r="E1084" s="7" t="str">
        <x:v>Nature à préciser</x:v>
      </x:c>
      <x:c r="F1084" s="7" t="str">
        <x:v>Périmètre à confirmer</x:v>
      </x:c>
      <x:c r="G1084" s="7" t="str">
        <x:v>À vérifier</x:v>
      </x:c>
      <x:c r="H1084" s="7" t="str"/>
      <x:c r="I1084" s="7" t="str">
        <x:v>Mode, configuration et preuves énergétiques complètes non établis pour cette référence.</x:v>
      </x:c>
      <x:c r="J1084" s="7" t="str"/>
      <x:c r="K1084" s="15"/>
      <x:c r="L1084" s="15" t="str"/>
      <x:c r="M1084" s="15"/>
      <x:c r="N1084" s="15"/>
      <x:c r="O1084" s="15"/>
      <x:c r="P1084" s="7" t="str"/>
      <x:c r="Q1084" s="15"/>
      <x:c r="R1084" s="7" t="str">
        <x:f>IF(AND(ISNUMBER(K1084),ISNUMBER(Q1084)),IF(K1084&lt;=Q1084,"Valeur ≤ seuil","Valeur &gt; seuil"),"")</x:f>
      </x:c>
      <x:c r="S1084" s="15"/>
      <x:c r="T1084" s="7" t="str">
        <x:f>IF(AND(ISNUMBER(K1084),ISNUMBER(S1084)),IF(K1084&lt;=S1084,"Valeur ≤ seuil","Valeur &gt; seuil"),"")</x:f>
      </x:c>
      <x:c r="U1084" s="7"/>
      <x:c r="V1084" s="7" t="str"/>
      <x:c r="W1084" s="14" t="str"/>
      <x:c r="X1084" s="7" t="str"/>
      <x:c r="Y1084" s="13" t="d">
        <x:v>2026-10-25T12:00:00.000Z</x:v>
      </x:c>
      <x:c r="Z1084" s="14" t="str">
        <x:v>https://boutique.somfy.fr/motorisation-slidymoove-600-portail-coulissant.html</x:v>
      </x:c>
      <x:c r="AA1084" s="14" t="str">
        <x:v>http://127.0.0.1:8788/produit-somfy-1246282.html</x:v>
      </x:c>
      <x:c r="AB1084" s="14" t="str">
        <x:v>http://127.0.0.1:8788/produit-somfy-1246282.html</x:v>
      </x:c>
      <x:c r="AC1084" s="7" t="str">
        <x:v>Obtenir la version, la configuration, les modes, les mesures et les informations réglementaires.</x:v>
      </x:c>
      <x:c r="AD1084" s="7"/>
      <x:c r="AE1084" s="7" t="str"/>
    </x:row>
    <x:row r="1085" ht="54" customHeight="1">
      <x:c r="A1085" s="7" t="str">
        <x:v>2401288</x:v>
      </x:c>
      <x:c r="B1085" s="7" t="str">
        <x:v>Somfy</x:v>
      </x:c>
      <x:c r="C1085" s="7" t="str">
        <x:v>Somfy</x:v>
      </x:c>
      <x:c r="D1085" s="7" t="str">
        <x:v>Evolvia Star à bras</x:v>
      </x:c>
      <x:c r="E1085" s="7" t="str">
        <x:v>Nature à préciser</x:v>
      </x:c>
      <x:c r="F1085" s="7" t="str">
        <x:v>Périmètre à confirmer</x:v>
      </x:c>
      <x:c r="G1085" s="7" t="str">
        <x:v>À vérifier</x:v>
      </x:c>
      <x:c r="H1085" s="7" t="str"/>
      <x:c r="I1085" s="7" t="str">
        <x:v>Mode, configuration et preuves énergétiques complètes non établis pour cette référence.</x:v>
      </x:c>
      <x:c r="J1085" s="7" t="str"/>
      <x:c r="K1085" s="15"/>
      <x:c r="L1085" s="15" t="str"/>
      <x:c r="M1085" s="15"/>
      <x:c r="N1085" s="15"/>
      <x:c r="O1085" s="15"/>
      <x:c r="P1085" s="7" t="str"/>
      <x:c r="Q1085" s="15"/>
      <x:c r="R1085" s="7" t="str">
        <x:f>IF(AND(ISNUMBER(K1085),ISNUMBER(Q1085)),IF(K1085&lt;=Q1085,"Valeur ≤ seuil","Valeur &gt; seuil"),"")</x:f>
      </x:c>
      <x:c r="S1085" s="15"/>
      <x:c r="T1085" s="7" t="str">
        <x:f>IF(AND(ISNUMBER(K1085),ISNUMBER(S1085)),IF(K1085&lt;=S1085,"Valeur ≤ seuil","Valeur &gt; seuil"),"")</x:f>
      </x:c>
      <x:c r="U1085" s="7"/>
      <x:c r="V1085" s="7" t="str"/>
      <x:c r="W1085" s="14" t="str"/>
      <x:c r="X1085" s="7" t="str"/>
      <x:c r="Y1085" s="13" t="d">
        <x:v>2026-10-25T12:00:00.000Z</x:v>
      </x:c>
      <x:c r="Z1085" s="14" t="str">
        <x:v>https://boutique.somfy.fr/motorisation-evolvia-400-a-bras-pour-portail-battant.html</x:v>
      </x:c>
      <x:c r="AA1085" s="14" t="str">
        <x:v>http://127.0.0.1:8788/produit-somfy-2401288.html</x:v>
      </x:c>
      <x:c r="AB1085" s="14" t="str">
        <x:v>http://127.0.0.1:8788/produit-somfy-2401288.html</x:v>
      </x:c>
      <x:c r="AC1085" s="7" t="str">
        <x:v>Obtenir la version, la configuration, les modes, les mesures et les informations réglementaires.</x:v>
      </x:c>
      <x:c r="AD1085" s="7"/>
      <x:c r="AE1085" s="7" t="str"/>
    </x:row>
    <x:row r="1086" ht="54" customHeight="1">
      <x:c r="A1086" s="7" t="str">
        <x:v>1240652</x:v>
      </x:c>
      <x:c r="B1086" s="7" t="str">
        <x:v>Somfy</x:v>
      </x:c>
      <x:c r="C1086" s="7" t="str">
        <x:v>Somfy</x:v>
      </x:c>
      <x:c r="D1086" s="7" t="str">
        <x:v>Exavia Star à vis</x:v>
      </x:c>
      <x:c r="E1086" s="7" t="str">
        <x:v>Nature à préciser</x:v>
      </x:c>
      <x:c r="F1086" s="7" t="str">
        <x:v>Périmètre à confirmer</x:v>
      </x:c>
      <x:c r="G1086" s="7" t="str">
        <x:v>À vérifier</x:v>
      </x:c>
      <x:c r="H1086" s="7" t="str"/>
      <x:c r="I1086" s="7" t="str">
        <x:v>Mode, configuration et preuves énergétiques complètes non établis pour cette référence.</x:v>
      </x:c>
      <x:c r="J1086" s="7" t="str"/>
      <x:c r="K1086" s="15"/>
      <x:c r="L1086" s="15" t="str"/>
      <x:c r="M1086" s="15"/>
      <x:c r="N1086" s="15"/>
      <x:c r="O1086" s="15"/>
      <x:c r="P1086" s="7" t="str"/>
      <x:c r="Q1086" s="15"/>
      <x:c r="R1086" s="7" t="str">
        <x:f>IF(AND(ISNUMBER(K1086),ISNUMBER(Q1086)),IF(K1086&lt;=Q1086,"Valeur ≤ seuil","Valeur &gt; seuil"),"")</x:f>
      </x:c>
      <x:c r="S1086" s="15"/>
      <x:c r="T1086" s="7" t="str">
        <x:f>IF(AND(ISNUMBER(K1086),ISNUMBER(S1086)),IF(K1086&lt;=S1086,"Valeur ≤ seuil","Valeur &gt; seuil"),"")</x:f>
      </x:c>
      <x:c r="U1086" s="7"/>
      <x:c r="V1086" s="7" t="str"/>
      <x:c r="W1086" s="14" t="str"/>
      <x:c r="X1086" s="7" t="str"/>
      <x:c r="Y1086" s="13" t="d">
        <x:v>2026-10-25T12:00:00.000Z</x:v>
      </x:c>
      <x:c r="Z1086" s="14" t="str">
        <x:v>https://boutique.somfy.fr/motorisation-exavia-star-a-vis-pour-portail-battant.html</x:v>
      </x:c>
      <x:c r="AA1086" s="14" t="str">
        <x:v>http://127.0.0.1:8788/produit-somfy-1240652.html</x:v>
      </x:c>
      <x:c r="AB1086" s="14" t="str">
        <x:v>http://127.0.0.1:8788/produit-somfy-1240652.html</x:v>
      </x:c>
      <x:c r="AC1086" s="7" t="str">
        <x:v>Obtenir la version, la configuration, les modes, les mesures et les informations réglementaires.</x:v>
      </x:c>
      <x:c r="AD1086" s="7"/>
      <x:c r="AE1086" s="7" t="str"/>
    </x:row>
    <x:row r="1087" ht="54" customHeight="1">
      <x:c r="A1087" s="7" t="str">
        <x:v>1241429</x:v>
      </x:c>
      <x:c r="B1087" s="7" t="str">
        <x:v>Somfy</x:v>
      </x:c>
      <x:c r="C1087" s="7" t="str">
        <x:v>Somfy</x:v>
      </x:c>
      <x:c r="D1087" s="7" t="str">
        <x:v>Lockyvia Essential</x:v>
      </x:c>
      <x:c r="E1087" s="7" t="str">
        <x:v>Nature à préciser</x:v>
      </x:c>
      <x:c r="F1087" s="7" t="str">
        <x:v>Périmètre à confirmer</x:v>
      </x:c>
      <x:c r="G1087" s="7" t="str">
        <x:v>À vérifier</x:v>
      </x:c>
      <x:c r="H1087" s="7" t="str"/>
      <x:c r="I1087" s="7" t="str">
        <x:v>Mode, configuration et preuves énergétiques complètes non établis pour cette référence.</x:v>
      </x:c>
      <x:c r="J1087" s="7" t="str"/>
      <x:c r="K1087" s="15"/>
      <x:c r="L1087" s="15" t="str"/>
      <x:c r="M1087" s="15"/>
      <x:c r="N1087" s="15"/>
      <x:c r="O1087" s="15"/>
      <x:c r="P1087" s="7" t="str"/>
      <x:c r="Q1087" s="15"/>
      <x:c r="R1087" s="7" t="str">
        <x:f>IF(AND(ISNUMBER(K1087),ISNUMBER(Q1087)),IF(K1087&lt;=Q1087,"Valeur ≤ seuil","Valeur &gt; seuil"),"")</x:f>
      </x:c>
      <x:c r="S1087" s="15"/>
      <x:c r="T1087" s="7" t="str">
        <x:f>IF(AND(ISNUMBER(K1087),ISNUMBER(S1087)),IF(K1087&lt;=S1087,"Valeur ≤ seuil","Valeur &gt; seuil"),"")</x:f>
      </x:c>
      <x:c r="U1087" s="7"/>
      <x:c r="V1087" s="7" t="str"/>
      <x:c r="W1087" s="14" t="str"/>
      <x:c r="X1087" s="7" t="str"/>
      <x:c r="Y1087" s="13" t="d">
        <x:v>2026-10-25T12:00:00.000Z</x:v>
      </x:c>
      <x:c r="Z1087" s="14" t="str">
        <x:v>https://boutique.somfy.fr/motorisation-lockyvia-essential-pour-portail-battant.html</x:v>
      </x:c>
      <x:c r="AA1087" s="14" t="str">
        <x:v>http://127.0.0.1:8788/produit-somfy-1241429.html</x:v>
      </x:c>
      <x:c r="AB1087" s="14" t="str">
        <x:v>http://127.0.0.1:8788/produit-somfy-1241429.html</x:v>
      </x:c>
      <x:c r="AC1087" s="7" t="str">
        <x:v>Obtenir la version, la configuration, les modes, les mesures et les informations réglementaires.</x:v>
      </x:c>
      <x:c r="AD1087" s="7"/>
      <x:c r="AE1087" s="7" t="str"/>
    </x:row>
    <x:row r="1088" ht="54" customHeight="1">
      <x:c r="A1088" s="7" t="str">
        <x:v>1240370</x:v>
      </x:c>
      <x:c r="B1088" s="7" t="str">
        <x:v>Somfy</x:v>
      </x:c>
      <x:c r="C1088" s="7" t="str">
        <x:v>Somfy</x:v>
      </x:c>
      <x:c r="D1088" s="7" t="str">
        <x:v>SGS Essential à vis</x:v>
      </x:c>
      <x:c r="E1088" s="7" t="str">
        <x:v>Nature à préciser</x:v>
      </x:c>
      <x:c r="F1088" s="7" t="str">
        <x:v>Périmètre à confirmer</x:v>
      </x:c>
      <x:c r="G1088" s="7" t="str">
        <x:v>À vérifier</x:v>
      </x:c>
      <x:c r="H1088" s="7" t="str"/>
      <x:c r="I1088" s="7" t="str">
        <x:v>Mode, configuration et preuves énergétiques complètes non établis pour cette référence.</x:v>
      </x:c>
      <x:c r="J1088" s="7" t="str"/>
      <x:c r="K1088" s="15"/>
      <x:c r="L1088" s="15" t="str"/>
      <x:c r="M1088" s="15"/>
      <x:c r="N1088" s="15"/>
      <x:c r="O1088" s="15"/>
      <x:c r="P1088" s="7" t="str"/>
      <x:c r="Q1088" s="15"/>
      <x:c r="R1088" s="7" t="str">
        <x:f>IF(AND(ISNUMBER(K1088),ISNUMBER(Q1088)),IF(K1088&lt;=Q1088,"Valeur ≤ seuil","Valeur &gt; seuil"),"")</x:f>
      </x:c>
      <x:c r="S1088" s="15"/>
      <x:c r="T1088" s="7" t="str">
        <x:f>IF(AND(ISNUMBER(K1088),ISNUMBER(S1088)),IF(K1088&lt;=S1088,"Valeur ≤ seuil","Valeur &gt; seuil"),"")</x:f>
      </x:c>
      <x:c r="U1088" s="7"/>
      <x:c r="V1088" s="7" t="str"/>
      <x:c r="W1088" s="14" t="str"/>
      <x:c r="X1088" s="7" t="str"/>
      <x:c r="Y1088" s="13" t="d">
        <x:v>2026-10-25T12:00:00.000Z</x:v>
      </x:c>
      <x:c r="Z1088" s="14" t="str">
        <x:v>https://boutique.somfy.fr/motorisation-sgs-essential-a-vis-pour-portail-battant.html</x:v>
      </x:c>
      <x:c r="AA1088" s="14" t="str">
        <x:v>http://127.0.0.1:8788/produit-somfy-1240370.html</x:v>
      </x:c>
      <x:c r="AB1088" s="14" t="str">
        <x:v>http://127.0.0.1:8788/produit-somfy-1240370.html</x:v>
      </x:c>
      <x:c r="AC1088" s="7" t="str">
        <x:v>Obtenir la version, la configuration, les modes, les mesures et les informations réglementaires.</x:v>
      </x:c>
      <x:c r="AD1088" s="7"/>
      <x:c r="AE1088" s="7" t="str"/>
    </x:row>
    <x:row r="1089" ht="54" customHeight="1">
      <x:c r="A1089" s="7" t="str">
        <x:v>1246363</x:v>
      </x:c>
      <x:c r="B1089" s="7" t="str">
        <x:v>Somfy</x:v>
      </x:c>
      <x:c r="C1089" s="7" t="str">
        <x:v>Somfy</x:v>
      </x:c>
      <x:c r="D1089" s="7" t="str">
        <x:v>Serenia io 700</x:v>
      </x:c>
      <x:c r="E1089" s="7" t="str">
        <x:v>Nature à préciser</x:v>
      </x:c>
      <x:c r="F1089" s="7" t="str">
        <x:v>Périmètre à confirmer</x:v>
      </x:c>
      <x:c r="G1089" s="7" t="str">
        <x:v>À vérifier</x:v>
      </x:c>
      <x:c r="H1089" s="7" t="str"/>
      <x:c r="I1089" s="7" t="str">
        <x:v>Mode, configuration et preuves énergétiques complètes non établis pour cette référence.</x:v>
      </x:c>
      <x:c r="J1089" s="7" t="str"/>
      <x:c r="K1089" s="15"/>
      <x:c r="L1089" s="15" t="str"/>
      <x:c r="M1089" s="15"/>
      <x:c r="N1089" s="15"/>
      <x:c r="O1089" s="15"/>
      <x:c r="P1089" s="7" t="str"/>
      <x:c r="Q1089" s="15"/>
      <x:c r="R1089" s="7" t="str">
        <x:f>IF(AND(ISNUMBER(K1089),ISNUMBER(Q1089)),IF(K1089&lt;=Q1089,"Valeur ≤ seuil","Valeur &gt; seuil"),"")</x:f>
      </x:c>
      <x:c r="S1089" s="15"/>
      <x:c r="T1089" s="7" t="str">
        <x:f>IF(AND(ISNUMBER(K1089),ISNUMBER(S1089)),IF(K1089&lt;=S1089,"Valeur ≤ seuil","Valeur &gt; seuil"),"")</x:f>
      </x:c>
      <x:c r="U1089" s="7"/>
      <x:c r="V1089" s="7" t="str"/>
      <x:c r="W1089" s="14" t="str"/>
      <x:c r="X1089" s="7" t="str"/>
      <x:c r="Y1089" s="13" t="d">
        <x:v>2026-10-25T12:00:00.000Z</x:v>
      </x:c>
      <x:c r="Z1089" s="14" t="str">
        <x:v>https://boutique.somfy.fr/motorisation-porte-de-garage-serenia-io-700.html</x:v>
      </x:c>
      <x:c r="AA1089" s="14" t="str">
        <x:v>http://127.0.0.1:8788/produit-somfy-1246363.html</x:v>
      </x:c>
      <x:c r="AB1089" s="14" t="str">
        <x:v>http://127.0.0.1:8788/produit-somfy-1246363.html</x:v>
      </x:c>
      <x:c r="AC1089" s="7" t="str">
        <x:v>Obtenir la version, la configuration, les modes, les mesures et les informations réglementaires.</x:v>
      </x:c>
      <x:c r="AD1089" s="7"/>
      <x:c r="AE1089" s="7" t="str"/>
    </x:row>
    <x:row r="1090" ht="54" customHeight="1">
      <x:c r="A1090" s="7" t="str">
        <x:v>1246364</x:v>
      </x:c>
      <x:c r="B1090" s="7" t="str">
        <x:v>Somfy</x:v>
      </x:c>
      <x:c r="C1090" s="7" t="str">
        <x:v>Somfy</x:v>
      </x:c>
      <x:c r="D1090" s="7" t="str">
        <x:v>Serenia io 1100</x:v>
      </x:c>
      <x:c r="E1090" s="7" t="str">
        <x:v>Nature à préciser</x:v>
      </x:c>
      <x:c r="F1090" s="7" t="str">
        <x:v>Périmètre à confirmer</x:v>
      </x:c>
      <x:c r="G1090" s="7" t="str">
        <x:v>À vérifier</x:v>
      </x:c>
      <x:c r="H1090" s="7" t="str"/>
      <x:c r="I1090" s="7" t="str">
        <x:v>Mode, configuration et preuves énergétiques complètes non établis pour cette référence.</x:v>
      </x:c>
      <x:c r="J1090" s="7" t="str"/>
      <x:c r="K1090" s="15"/>
      <x:c r="L1090" s="15" t="str"/>
      <x:c r="M1090" s="15"/>
      <x:c r="N1090" s="15"/>
      <x:c r="O1090" s="15"/>
      <x:c r="P1090" s="7" t="str"/>
      <x:c r="Q1090" s="15"/>
      <x:c r="R1090" s="7" t="str">
        <x:f>IF(AND(ISNUMBER(K1090),ISNUMBER(Q1090)),IF(K1090&lt;=Q1090,"Valeur ≤ seuil","Valeur &gt; seuil"),"")</x:f>
      </x:c>
      <x:c r="S1090" s="15"/>
      <x:c r="T1090" s="7" t="str">
        <x:f>IF(AND(ISNUMBER(K1090),ISNUMBER(S1090)),IF(K1090&lt;=S1090,"Valeur ≤ seuil","Valeur &gt; seuil"),"")</x:f>
      </x:c>
      <x:c r="U1090" s="7"/>
      <x:c r="V1090" s="7" t="str"/>
      <x:c r="W1090" s="14" t="str"/>
      <x:c r="X1090" s="7" t="str"/>
      <x:c r="Y1090" s="13" t="d">
        <x:v>2026-10-25T12:00:00.000Z</x:v>
      </x:c>
      <x:c r="Z1090" s="14" t="str">
        <x:v>https://boutique.somfy.fr/motorisation-porte-de-garage-serenia-io-1100.html</x:v>
      </x:c>
      <x:c r="AA1090" s="14" t="str">
        <x:v>http://127.0.0.1:8788/produit-somfy-1246364.html</x:v>
      </x:c>
      <x:c r="AB1090" s="14" t="str">
        <x:v>http://127.0.0.1:8788/produit-somfy-1246364.html</x:v>
      </x:c>
      <x:c r="AC1090" s="7" t="str">
        <x:v>Obtenir la version, la configuration, les modes, les mesures et les informations réglementaires.</x:v>
      </x:c>
      <x:c r="AD1090" s="7"/>
      <x:c r="AE1090" s="7" t="str"/>
    </x:row>
    <x:row r="1091" ht="54" customHeight="1">
      <x:c r="A1091" s="7" t="str">
        <x:v>1246483</x:v>
      </x:c>
      <x:c r="B1091" s="7" t="str">
        <x:v>Somfy</x:v>
      </x:c>
      <x:c r="C1091" s="7" t="str">
        <x:v>Somfy</x:v>
      </x:c>
      <x:c r="D1091" s="7" t="str">
        <x:v>Serenia io 700 Connect</x:v>
      </x:c>
      <x:c r="E1091" s="7" t="str">
        <x:v>Nature à préciser</x:v>
      </x:c>
      <x:c r="F1091" s="7" t="str">
        <x:v>Périmètre à confirmer</x:v>
      </x:c>
      <x:c r="G1091" s="7" t="str">
        <x:v>À vérifier</x:v>
      </x:c>
      <x:c r="H1091" s="7" t="str"/>
      <x:c r="I1091" s="7" t="str">
        <x:v>Mode, configuration et preuves énergétiques complètes non établis pour cette référence.</x:v>
      </x:c>
      <x:c r="J1091" s="7" t="str"/>
      <x:c r="K1091" s="15"/>
      <x:c r="L1091" s="15" t="str"/>
      <x:c r="M1091" s="15"/>
      <x:c r="N1091" s="15"/>
      <x:c r="O1091" s="15"/>
      <x:c r="P1091" s="7" t="str"/>
      <x:c r="Q1091" s="15"/>
      <x:c r="R1091" s="7" t="str">
        <x:f>IF(AND(ISNUMBER(K1091),ISNUMBER(Q1091)),IF(K1091&lt;=Q1091,"Valeur ≤ seuil","Valeur &gt; seuil"),"")</x:f>
      </x:c>
      <x:c r="S1091" s="15"/>
      <x:c r="T1091" s="7" t="str">
        <x:f>IF(AND(ISNUMBER(K1091),ISNUMBER(S1091)),IF(K1091&lt;=S1091,"Valeur ≤ seuil","Valeur &gt; seuil"),"")</x:f>
      </x:c>
      <x:c r="U1091" s="7"/>
      <x:c r="V1091" s="7" t="str"/>
      <x:c r="W1091" s="14" t="str"/>
      <x:c r="X1091" s="7" t="str"/>
      <x:c r="Y1091" s="13" t="d">
        <x:v>2026-10-25T12:00:00.000Z</x:v>
      </x:c>
      <x:c r="Z1091" s="14" t="str">
        <x:v>https://boutique.somfy.fr/motorisation-porte-de-garage-serenia-io-700-connect.html</x:v>
      </x:c>
      <x:c r="AA1091" s="14" t="str">
        <x:v>http://127.0.0.1:8788/produit-somfy-1246483.html</x:v>
      </x:c>
      <x:c r="AB1091" s="14" t="str">
        <x:v>http://127.0.0.1:8788/produit-somfy-1246483.html</x:v>
      </x:c>
      <x:c r="AC1091" s="7" t="str">
        <x:v>Obtenir la version, la configuration, les modes, les mesures et les informations réglementaires.</x:v>
      </x:c>
      <x:c r="AD1091" s="7"/>
      <x:c r="AE1091" s="7" t="str"/>
    </x:row>
    <x:row r="1092" ht="54" customHeight="1">
      <x:c r="A1092" s="7" t="str">
        <x:v>1870535</x:v>
      </x:c>
      <x:c r="B1092" s="7" t="str">
        <x:v>Somfy</x:v>
      </x:c>
      <x:c r="C1092" s="7" t="str">
        <x:v>Somfy</x:v>
      </x:c>
      <x:c r="D1092" s="7" t="str">
        <x:v>Visiophone V100+</x:v>
      </x:c>
      <x:c r="E1092" s="7" t="str">
        <x:v>Nature à préciser</x:v>
      </x:c>
      <x:c r="F1092" s="7" t="str">
        <x:v>Périmètre à confirmer</x:v>
      </x:c>
      <x:c r="G1092" s="7" t="str">
        <x:v>À vérifier</x:v>
      </x:c>
      <x:c r="H1092" s="7" t="str"/>
      <x:c r="I1092" s="7" t="str">
        <x:v>Mode, configuration et preuves énergétiques complètes non établis pour cette référence.</x:v>
      </x:c>
      <x:c r="J1092" s="7" t="str"/>
      <x:c r="K1092" s="15"/>
      <x:c r="L1092" s="15" t="str"/>
      <x:c r="M1092" s="15"/>
      <x:c r="N1092" s="15"/>
      <x:c r="O1092" s="15"/>
      <x:c r="P1092" s="7" t="str"/>
      <x:c r="Q1092" s="15"/>
      <x:c r="R1092" s="7" t="str">
        <x:f>IF(AND(ISNUMBER(K1092),ISNUMBER(Q1092)),IF(K1092&lt;=Q1092,"Valeur ≤ seuil","Valeur &gt; seuil"),"")</x:f>
      </x:c>
      <x:c r="S1092" s="15"/>
      <x:c r="T1092" s="7" t="str">
        <x:f>IF(AND(ISNUMBER(K1092),ISNUMBER(S1092)),IF(K1092&lt;=S1092,"Valeur ≤ seuil","Valeur &gt; seuil"),"")</x:f>
      </x:c>
      <x:c r="U1092" s="7"/>
      <x:c r="V1092" s="7" t="str"/>
      <x:c r="W1092" s="14" t="str"/>
      <x:c r="X1092" s="7" t="str"/>
      <x:c r="Y1092" s="13" t="d">
        <x:v>2026-10-25T12:00:00.000Z</x:v>
      </x:c>
      <x:c r="Z1092" s="14" t="str">
        <x:v>https://boutique.somfy.fr/visiophone-v100-plus.html</x:v>
      </x:c>
      <x:c r="AA1092" s="14" t="str">
        <x:v>http://127.0.0.1:8788/produit-somfy-1870535.html</x:v>
      </x:c>
      <x:c r="AB1092" s="14" t="str">
        <x:v>http://127.0.0.1:8788/produit-somfy-1870535.html</x:v>
      </x:c>
      <x:c r="AC1092" s="7" t="str">
        <x:v>Obtenir la version, la configuration, les modes, les mesures et les informations réglementaires.</x:v>
      </x:c>
      <x:c r="AD1092" s="7"/>
      <x:c r="AE1092" s="7" t="str"/>
    </x:row>
    <x:row r="1093" ht="54" customHeight="1">
      <x:c r="A1093" s="7" t="str">
        <x:v>1870996</x:v>
      </x:c>
      <x:c r="B1093" s="7" t="str">
        <x:v>Somfy</x:v>
      </x:c>
      <x:c r="C1093" s="7" t="str">
        <x:v>Somfy</x:v>
      </x:c>
      <x:c r="D1093" s="7" t="str">
        <x:v>Visiophone V350</x:v>
      </x:c>
      <x:c r="E1093" s="7" t="str">
        <x:v>Nature à préciser</x:v>
      </x:c>
      <x:c r="F1093" s="7" t="str">
        <x:v>Périmètre à confirmer</x:v>
      </x:c>
      <x:c r="G1093" s="7" t="str">
        <x:v>À vérifier</x:v>
      </x:c>
      <x:c r="H1093" s="7" t="str"/>
      <x:c r="I1093" s="7" t="str">
        <x:v>Mode, configuration et preuves énergétiques complètes non établis pour cette référence.</x:v>
      </x:c>
      <x:c r="J1093" s="7" t="str"/>
      <x:c r="K1093" s="15"/>
      <x:c r="L1093" s="15" t="str"/>
      <x:c r="M1093" s="15"/>
      <x:c r="N1093" s="15"/>
      <x:c r="O1093" s="15"/>
      <x:c r="P1093" s="7" t="str"/>
      <x:c r="Q1093" s="15"/>
      <x:c r="R1093" s="7" t="str">
        <x:f>IF(AND(ISNUMBER(K1093),ISNUMBER(Q1093)),IF(K1093&lt;=Q1093,"Valeur ≤ seuil","Valeur &gt; seuil"),"")</x:f>
      </x:c>
      <x:c r="S1093" s="15"/>
      <x:c r="T1093" s="7" t="str">
        <x:f>IF(AND(ISNUMBER(K1093),ISNUMBER(S1093)),IF(K1093&lt;=S1093,"Valeur ≤ seuil","Valeur &gt; seuil"),"")</x:f>
      </x:c>
      <x:c r="U1093" s="7"/>
      <x:c r="V1093" s="7" t="str"/>
      <x:c r="W1093" s="14" t="str"/>
      <x:c r="X1093" s="7" t="str"/>
      <x:c r="Y1093" s="13" t="d">
        <x:v>2026-10-25T12:00:00.000Z</x:v>
      </x:c>
      <x:c r="Z1093" s="14" t="str">
        <x:v>https://boutique.somfy.fr/visiophone-v350.html</x:v>
      </x:c>
      <x:c r="AA1093" s="14" t="str">
        <x:v>http://127.0.0.1:8788/produit-somfy-1870996.html</x:v>
      </x:c>
      <x:c r="AB1093" s="14" t="str">
        <x:v>http://127.0.0.1:8788/produit-somfy-1870996.html</x:v>
      </x:c>
      <x:c r="AC1093" s="7" t="str">
        <x:v>Obtenir la version, la configuration, les modes, les mesures et les informations réglementaires.</x:v>
      </x:c>
      <x:c r="AD1093" s="7"/>
      <x:c r="AE1093" s="7" t="str"/>
    </x:row>
    <x:row r="1094" ht="54" customHeight="1">
      <x:c r="A1094" s="7" t="str">
        <x:v>1871229</x:v>
      </x:c>
      <x:c r="B1094" s="7" t="str">
        <x:v>Somfy</x:v>
      </x:c>
      <x:c r="C1094" s="7" t="str">
        <x:v>Somfy</x:v>
      </x:c>
      <x:c r="D1094" s="7" t="str">
        <x:v>Visiophone V350 Connect</x:v>
      </x:c>
      <x:c r="E1094" s="7" t="str">
        <x:v>Nature à préciser</x:v>
      </x:c>
      <x:c r="F1094" s="7" t="str">
        <x:v>Périmètre à confirmer</x:v>
      </x:c>
      <x:c r="G1094" s="7" t="str">
        <x:v>À vérifier</x:v>
      </x:c>
      <x:c r="H1094" s="7" t="str"/>
      <x:c r="I1094" s="7" t="str">
        <x:v>Mode, configuration et preuves énergétiques complètes non établis pour cette référence.</x:v>
      </x:c>
      <x:c r="J1094" s="7" t="str"/>
      <x:c r="K1094" s="15"/>
      <x:c r="L1094" s="15" t="str"/>
      <x:c r="M1094" s="15"/>
      <x:c r="N1094" s="15"/>
      <x:c r="O1094" s="15"/>
      <x:c r="P1094" s="7" t="str"/>
      <x:c r="Q1094" s="15"/>
      <x:c r="R1094" s="7" t="str">
        <x:f>IF(AND(ISNUMBER(K1094),ISNUMBER(Q1094)),IF(K1094&lt;=Q1094,"Valeur ≤ seuil","Valeur &gt; seuil"),"")</x:f>
      </x:c>
      <x:c r="S1094" s="15"/>
      <x:c r="T1094" s="7" t="str">
        <x:f>IF(AND(ISNUMBER(K1094),ISNUMBER(S1094)),IF(K1094&lt;=S1094,"Valeur ≤ seuil","Valeur &gt; seuil"),"")</x:f>
      </x:c>
      <x:c r="U1094" s="7"/>
      <x:c r="V1094" s="7" t="str"/>
      <x:c r="W1094" s="14" t="str"/>
      <x:c r="X1094" s="7" t="str"/>
      <x:c r="Y1094" s="13" t="d">
        <x:v>2026-10-25T12:00:00.000Z</x:v>
      </x:c>
      <x:c r="Z1094" s="14" t="str">
        <x:v>https://boutique.somfy.fr/visiophone-vr350-connect.html</x:v>
      </x:c>
      <x:c r="AA1094" s="14" t="str">
        <x:v>http://127.0.0.1:8788/produit-somfy-1871229.html</x:v>
      </x:c>
      <x:c r="AB1094" s="14" t="str">
        <x:v>http://127.0.0.1:8788/produit-somfy-1871229.html</x:v>
      </x:c>
      <x:c r="AC1094" s="7" t="str">
        <x:v>Obtenir la version, la configuration, les modes, les mesures et les informations réglementaires.</x:v>
      </x:c>
      <x:c r="AD1094" s="7"/>
      <x:c r="AE1094" s="7" t="str"/>
    </x:row>
    <x:row r="1095" ht="54" customHeight="1">
      <x:c r="A1095" s="7" t="str">
        <x:v>1871265</x:v>
      </x:c>
      <x:c r="B1095" s="7" t="str">
        <x:v>Somfy</x:v>
      </x:c>
      <x:c r="C1095" s="7" t="str">
        <x:v>Somfy</x:v>
      </x:c>
      <x:c r="D1095" s="7" t="str">
        <x:v>Visiophone V500 Connect</x:v>
      </x:c>
      <x:c r="E1095" s="7" t="str">
        <x:v>Nature à préciser</x:v>
      </x:c>
      <x:c r="F1095" s="7" t="str">
        <x:v>Périmètre à confirmer</x:v>
      </x:c>
      <x:c r="G1095" s="7" t="str">
        <x:v>À vérifier</x:v>
      </x:c>
      <x:c r="H1095" s="7" t="str"/>
      <x:c r="I1095" s="7" t="str">
        <x:v>Mode, configuration et preuves énergétiques complètes non établis pour cette référence.</x:v>
      </x:c>
      <x:c r="J1095" s="7" t="str"/>
      <x:c r="K1095" s="15"/>
      <x:c r="L1095" s="15" t="str"/>
      <x:c r="M1095" s="15"/>
      <x:c r="N1095" s="15"/>
      <x:c r="O1095" s="15"/>
      <x:c r="P1095" s="7" t="str"/>
      <x:c r="Q1095" s="15"/>
      <x:c r="R1095" s="7" t="str">
        <x:f>IF(AND(ISNUMBER(K1095),ISNUMBER(Q1095)),IF(K1095&lt;=Q1095,"Valeur ≤ seuil","Valeur &gt; seuil"),"")</x:f>
      </x:c>
      <x:c r="S1095" s="15"/>
      <x:c r="T1095" s="7" t="str">
        <x:f>IF(AND(ISNUMBER(K1095),ISNUMBER(S1095)),IF(K1095&lt;=S1095,"Valeur ≤ seuil","Valeur &gt; seuil"),"")</x:f>
      </x:c>
      <x:c r="U1095" s="7"/>
      <x:c r="V1095" s="7" t="str"/>
      <x:c r="W1095" s="14" t="str"/>
      <x:c r="X1095" s="7" t="str"/>
      <x:c r="Y1095" s="13" t="d">
        <x:v>2026-10-25T12:00:00.000Z</x:v>
      </x:c>
      <x:c r="Z1095" s="14" t="str">
        <x:v>https://boutique.somfy.fr/visiophone-vr500-connect.html</x:v>
      </x:c>
      <x:c r="AA1095" s="14" t="str">
        <x:v>http://127.0.0.1:8788/produit-somfy-1871265.html</x:v>
      </x:c>
      <x:c r="AB1095" s="14" t="str">
        <x:v>http://127.0.0.1:8788/produit-somfy-1871265.html</x:v>
      </x:c>
      <x:c r="AC1095" s="7" t="str">
        <x:v>Obtenir la version, la configuration, les modes, les mesures et les informations réglementaires.</x:v>
      </x:c>
      <x:c r="AD1095" s="7"/>
      <x:c r="AE1095" s="7" t="str"/>
    </x:row>
    <x:row r="1096" ht="54" customHeight="1">
      <x:c r="A1096" s="7" t="str">
        <x:v>1875280</x:v>
      </x:c>
      <x:c r="B1096" s="7" t="str">
        <x:v>Somfy</x:v>
      </x:c>
      <x:c r="C1096" s="7" t="str">
        <x:v>Somfy</x:v>
      </x:c>
      <x:c r="D1096" s="7" t="str">
        <x:v>Home Alarm Essential</x:v>
      </x:c>
      <x:c r="E1096" s="7" t="str">
        <x:v>Nature à préciser</x:v>
      </x:c>
      <x:c r="F1096" s="7" t="str">
        <x:v>Périmètre à confirmer</x:v>
      </x:c>
      <x:c r="G1096" s="7" t="str">
        <x:v>À vérifier</x:v>
      </x:c>
      <x:c r="H1096" s="7" t="str"/>
      <x:c r="I1096" s="7" t="str">
        <x:v>Mode, configuration et preuves énergétiques complètes non établis pour cette référence.</x:v>
      </x:c>
      <x:c r="J1096" s="7" t="str"/>
      <x:c r="K1096" s="15"/>
      <x:c r="L1096" s="15" t="str"/>
      <x:c r="M1096" s="15"/>
      <x:c r="N1096" s="15"/>
      <x:c r="O1096" s="15"/>
      <x:c r="P1096" s="7" t="str"/>
      <x:c r="Q1096" s="15"/>
      <x:c r="R1096" s="7" t="str">
        <x:f>IF(AND(ISNUMBER(K1096),ISNUMBER(Q1096)),IF(K1096&lt;=Q1096,"Valeur ≤ seuil","Valeur &gt; seuil"),"")</x:f>
      </x:c>
      <x:c r="S1096" s="15"/>
      <x:c r="T1096" s="7" t="str">
        <x:f>IF(AND(ISNUMBER(K1096),ISNUMBER(S1096)),IF(K1096&lt;=S1096,"Valeur ≤ seuil","Valeur &gt; seuil"),"")</x:f>
      </x:c>
      <x:c r="U1096" s="7"/>
      <x:c r="V1096" s="7" t="str"/>
      <x:c r="W1096" s="14" t="str"/>
      <x:c r="X1096" s="7" t="str"/>
      <x:c r="Y1096" s="13" t="d">
        <x:v>2026-10-25T12:00:00.000Z</x:v>
      </x:c>
      <x:c r="Z1096" s="14" t="str">
        <x:v>https://boutique.somfy.fr/home-alarm-essential.html</x:v>
      </x:c>
      <x:c r="AA1096" s="14" t="str">
        <x:v>http://127.0.0.1:8788/produit-somfy-1875280.html</x:v>
      </x:c>
      <x:c r="AB1096" s="14" t="str">
        <x:v>http://127.0.0.1:8788/produit-somfy-1875280.html</x:v>
      </x:c>
      <x:c r="AC1096" s="7" t="str">
        <x:v>Obtenir la version, la configuration, les modes, les mesures et les informations réglementaires.</x:v>
      </x:c>
      <x:c r="AD1096" s="7"/>
      <x:c r="AE1096" s="7" t="str"/>
    </x:row>
    <x:row r="1097" ht="54" customHeight="1">
      <x:c r="A1097" s="7" t="str">
        <x:v>1875259</x:v>
      </x:c>
      <x:c r="B1097" s="7" t="str">
        <x:v>Somfy</x:v>
      </x:c>
      <x:c r="C1097" s="7" t="str">
        <x:v>Somfy</x:v>
      </x:c>
      <x:c r="D1097" s="7" t="str">
        <x:v>Home Alarm Advanced</x:v>
      </x:c>
      <x:c r="E1097" s="7" t="str">
        <x:v>Nature à préciser</x:v>
      </x:c>
      <x:c r="F1097" s="7" t="str">
        <x:v>Périmètre à confirmer</x:v>
      </x:c>
      <x:c r="G1097" s="7" t="str">
        <x:v>À vérifier</x:v>
      </x:c>
      <x:c r="H1097" s="7" t="str"/>
      <x:c r="I1097" s="7" t="str">
        <x:v>Mode, configuration et preuves énergétiques complètes non établis pour cette référence.</x:v>
      </x:c>
      <x:c r="J1097" s="7" t="str"/>
      <x:c r="K1097" s="15"/>
      <x:c r="L1097" s="15" t="str"/>
      <x:c r="M1097" s="15"/>
      <x:c r="N1097" s="15"/>
      <x:c r="O1097" s="15"/>
      <x:c r="P1097" s="7" t="str"/>
      <x:c r="Q1097" s="15"/>
      <x:c r="R1097" s="7" t="str">
        <x:f>IF(AND(ISNUMBER(K1097),ISNUMBER(Q1097)),IF(K1097&lt;=Q1097,"Valeur ≤ seuil","Valeur &gt; seuil"),"")</x:f>
      </x:c>
      <x:c r="S1097" s="15"/>
      <x:c r="T1097" s="7" t="str">
        <x:f>IF(AND(ISNUMBER(K1097),ISNUMBER(S1097)),IF(K1097&lt;=S1097,"Valeur ≤ seuil","Valeur &gt; seuil"),"")</x:f>
      </x:c>
      <x:c r="U1097" s="7"/>
      <x:c r="V1097" s="7" t="str"/>
      <x:c r="W1097" s="14" t="str"/>
      <x:c r="X1097" s="7" t="str"/>
      <x:c r="Y1097" s="13" t="d">
        <x:v>2026-10-25T12:00:00.000Z</x:v>
      </x:c>
      <x:c r="Z1097" s="14" t="str">
        <x:v>https://boutique.somfy.fr/home-alarm-advanced.html</x:v>
      </x:c>
      <x:c r="AA1097" s="14" t="str">
        <x:v>http://127.0.0.1:8788/produit-somfy-1875259.html</x:v>
      </x:c>
      <x:c r="AB1097" s="14" t="str">
        <x:v>http://127.0.0.1:8788/produit-somfy-1875259.html</x:v>
      </x:c>
      <x:c r="AC1097" s="7" t="str">
        <x:v>Obtenir la version, la configuration, les modes, les mesures et les informations réglementaires.</x:v>
      </x:c>
      <x:c r="AD1097" s="7"/>
      <x:c r="AE1097" s="7" t="str"/>
    </x:row>
    <x:row r="1098" ht="54" customHeight="1">
      <x:c r="A1098" s="7" t="str">
        <x:v>2401487</x:v>
      </x:c>
      <x:c r="B1098" s="7" t="str">
        <x:v>Somfy</x:v>
      </x:c>
      <x:c r="C1098" s="7" t="str">
        <x:v>Somfy</x:v>
      </x:c>
      <x:c r="D1098" s="7" t="str">
        <x:v>Détecteur IntelliTAG</x:v>
      </x:c>
      <x:c r="E1098" s="7" t="str">
        <x:v>Composant électronique ou sensible</x:v>
      </x:c>
      <x:c r="F1098" s="7" t="str">
        <x:v>Composant à évaluer dans l’ensemble</x:v>
      </x:c>
      <x:c r="G1098" s="7" t="str">
        <x:v>À vérifier</x:v>
      </x:c>
      <x:c r="H1098" s="7" t="str"/>
      <x:c r="I1098" s="7" t="str">
        <x:v>La fiche de ce composant ne documente pas les modes de la motorisation complète.</x:v>
      </x:c>
      <x:c r="J1098" s="7" t="str"/>
      <x:c r="K1098" s="15"/>
      <x:c r="L1098" s="15" t="str"/>
      <x:c r="M1098" s="15"/>
      <x:c r="N1098" s="15"/>
      <x:c r="O1098" s="15"/>
      <x:c r="P1098" s="7" t="str"/>
      <x:c r="Q1098" s="15"/>
      <x:c r="R1098" s="7" t="str">
        <x:f>IF(AND(ISNUMBER(K1098),ISNUMBER(Q1098)),IF(K1098&lt;=Q1098,"Valeur ≤ seuil","Valeur &gt; seuil"),"")</x:f>
      </x:c>
      <x:c r="S1098" s="15"/>
      <x:c r="T1098" s="7" t="str">
        <x:f>IF(AND(ISNUMBER(K1098),ISNUMBER(S1098)),IF(K1098&lt;=S1098,"Valeur ≤ seuil","Valeur &gt; seuil"),"")</x:f>
      </x:c>
      <x:c r="U1098" s="7"/>
      <x:c r="V1098" s="7" t="str"/>
      <x:c r="W1098" s="14" t="str"/>
      <x:c r="X1098" s="7" t="str"/>
      <x:c r="Y1098" s="13" t="d">
        <x:v>2026-10-25T12:00:00.000Z</x:v>
      </x:c>
      <x:c r="Z1098" s="14" t="str">
        <x:v>https://boutique.somfy.fr/detecteur-de-vibration-et-d-ouverture-intellitag.html</x:v>
      </x:c>
      <x:c r="AA1098" s="14" t="str">
        <x:v>http://127.0.0.1:8788/produit-somfy-2401487.html</x:v>
      </x:c>
      <x:c r="AB1098" s="14" t="str">
        <x:v>http://127.0.0.1:8788/produit-somfy-2401487.html</x:v>
      </x:c>
      <x:c r="AC1098" s="7" t="str">
        <x:v>Obtenir la version, la configuration, les modes, les mesures et les informations réglementaires.</x:v>
      </x:c>
      <x:c r="AD1098" s="7"/>
      <x:c r="AE1098" s="7" t="str"/>
    </x:row>
    <x:row r="1099" ht="54" customHeight="1">
      <x:c r="A1099" s="7" t="str">
        <x:v>2401490</x:v>
      </x:c>
      <x:c r="B1099" s="7" t="str">
        <x:v>Somfy</x:v>
      </x:c>
      <x:c r="C1099" s="7" t="str">
        <x:v>Somfy</x:v>
      </x:c>
      <x:c r="D1099" s="7" t="str">
        <x:v>Détecteur de mouvement intérieur Somfy Protect</x:v>
      </x:c>
      <x:c r="E1099" s="7" t="str">
        <x:v>Composant électronique ou sensible</x:v>
      </x:c>
      <x:c r="F1099" s="7" t="str">
        <x:v>Composant à évaluer dans l’ensemble</x:v>
      </x:c>
      <x:c r="G1099" s="7" t="str">
        <x:v>À vérifier</x:v>
      </x:c>
      <x:c r="H1099" s="7" t="str"/>
      <x:c r="I1099" s="7" t="str">
        <x:v>La fiche de ce composant ne documente pas les modes de la motorisation complète.</x:v>
      </x:c>
      <x:c r="J1099" s="7" t="str"/>
      <x:c r="K1099" s="15"/>
      <x:c r="L1099" s="15" t="str"/>
      <x:c r="M1099" s="15"/>
      <x:c r="N1099" s="15"/>
      <x:c r="O1099" s="15"/>
      <x:c r="P1099" s="7" t="str"/>
      <x:c r="Q1099" s="15"/>
      <x:c r="R1099" s="7" t="str">
        <x:f>IF(AND(ISNUMBER(K1099),ISNUMBER(Q1099)),IF(K1099&lt;=Q1099,"Valeur ≤ seuil","Valeur &gt; seuil"),"")</x:f>
      </x:c>
      <x:c r="S1099" s="15"/>
      <x:c r="T1099" s="7" t="str">
        <x:f>IF(AND(ISNUMBER(K1099),ISNUMBER(S1099)),IF(K1099&lt;=S1099,"Valeur ≤ seuil","Valeur &gt; seuil"),"")</x:f>
      </x:c>
      <x:c r="U1099" s="7"/>
      <x:c r="V1099" s="7" t="str"/>
      <x:c r="W1099" s="14" t="str"/>
      <x:c r="X1099" s="7" t="str"/>
      <x:c r="Y1099" s="13" t="d">
        <x:v>2026-10-25T12:00:00.000Z</x:v>
      </x:c>
      <x:c r="Z1099" s="14" t="str">
        <x:v>https://boutique.somfy.fr/store-detecteur-de-mouvement.html</x:v>
      </x:c>
      <x:c r="AA1099" s="14" t="str">
        <x:v>http://127.0.0.1:8788/produit-somfy-2401490.html</x:v>
      </x:c>
      <x:c r="AB1099" s="14" t="str">
        <x:v>http://127.0.0.1:8788/produit-somfy-2401490.html</x:v>
      </x:c>
      <x:c r="AC1099" s="7" t="str">
        <x:v>Obtenir la version, la configuration, les modes, les mesures et les informations réglementaires.</x:v>
      </x:c>
      <x:c r="AD1099" s="7"/>
      <x:c r="AE1099" s="7" t="str"/>
    </x:row>
    <x:row r="1100" ht="54" customHeight="1">
      <x:c r="A1100" s="7" t="str">
        <x:v>1870289</x:v>
      </x:c>
      <x:c r="B1100" s="7" t="str">
        <x:v>Somfy</x:v>
      </x:c>
      <x:c r="C1100" s="7" t="str">
        <x:v>Somfy</x:v>
      </x:c>
      <x:c r="D1100" s="7" t="str">
        <x:v>Détecteur de fumée connecté Somfy Protect</x:v>
      </x:c>
      <x:c r="E1100" s="7" t="str">
        <x:v>Composant électronique ou sensible</x:v>
      </x:c>
      <x:c r="F1100" s="7" t="str">
        <x:v>Composant à évaluer dans l’ensemble</x:v>
      </x:c>
      <x:c r="G1100" s="7" t="str">
        <x:v>À vérifier</x:v>
      </x:c>
      <x:c r="H1100" s="7" t="str"/>
      <x:c r="I1100" s="7" t="str">
        <x:v>La fiche de ce composant ne documente pas les modes de la motorisation complète.</x:v>
      </x:c>
      <x:c r="J1100" s="7" t="str"/>
      <x:c r="K1100" s="15"/>
      <x:c r="L1100" s="15" t="str"/>
      <x:c r="M1100" s="15"/>
      <x:c r="N1100" s="15"/>
      <x:c r="O1100" s="15"/>
      <x:c r="P1100" s="7" t="str"/>
      <x:c r="Q1100" s="15"/>
      <x:c r="R1100" s="7" t="str">
        <x:f>IF(AND(ISNUMBER(K1100),ISNUMBER(Q1100)),IF(K1100&lt;=Q1100,"Valeur ≤ seuil","Valeur &gt; seuil"),"")</x:f>
      </x:c>
      <x:c r="S1100" s="15"/>
      <x:c r="T1100" s="7" t="str">
        <x:f>IF(AND(ISNUMBER(K1100),ISNUMBER(S1100)),IF(K1100&lt;=S1100,"Valeur ≤ seuil","Valeur &gt; seuil"),"")</x:f>
      </x:c>
      <x:c r="U1100" s="7"/>
      <x:c r="V1100" s="7" t="str"/>
      <x:c r="W1100" s="14" t="str"/>
      <x:c r="X1100" s="7" t="str"/>
      <x:c r="Y1100" s="13" t="d">
        <x:v>2026-10-25T12:00:00.000Z</x:v>
      </x:c>
      <x:c r="Z1100" s="14" t="str">
        <x:v>https://boutique.somfy.fr/detecteur-fumee.html</x:v>
      </x:c>
      <x:c r="AA1100" s="14" t="str">
        <x:v>http://127.0.0.1:8788/produit-somfy-1870289.html</x:v>
      </x:c>
      <x:c r="AB1100" s="14" t="str">
        <x:v>http://127.0.0.1:8788/produit-somfy-1870289.html</x:v>
      </x:c>
      <x:c r="AC1100" s="7" t="str">
        <x:v>Obtenir la version, la configuration, les modes, les mesures et les informations réglementaires.</x:v>
      </x:c>
      <x:c r="AD1100" s="7"/>
      <x:c r="AE1100" s="7" t="str"/>
    </x:row>
    <x:row r="1101" ht="54" customHeight="1">
      <x:c r="A1101" s="7" t="str">
        <x:v>2401491</x:v>
      </x:c>
      <x:c r="B1101" s="7" t="str">
        <x:v>Somfy</x:v>
      </x:c>
      <x:c r="C1101" s="7" t="str">
        <x:v>Somfy</x:v>
      </x:c>
      <x:c r="D1101" s="7" t="str">
        <x:v>Sirène extérieure Somfy Protect</x:v>
      </x:c>
      <x:c r="E1101" s="7" t="str">
        <x:v>Nature à préciser</x:v>
      </x:c>
      <x:c r="F1101" s="7" t="str">
        <x:v>Périmètre à confirmer</x:v>
      </x:c>
      <x:c r="G1101" s="7" t="str">
        <x:v>À vérifier</x:v>
      </x:c>
      <x:c r="H1101" s="7" t="str"/>
      <x:c r="I1101" s="7" t="str">
        <x:v>Mode, configuration et preuves énergétiques complètes non établis pour cette référence.</x:v>
      </x:c>
      <x:c r="J1101" s="7" t="str"/>
      <x:c r="K1101" s="15"/>
      <x:c r="L1101" s="15" t="str"/>
      <x:c r="M1101" s="15"/>
      <x:c r="N1101" s="15"/>
      <x:c r="O1101" s="15"/>
      <x:c r="P1101" s="7" t="str"/>
      <x:c r="Q1101" s="15"/>
      <x:c r="R1101" s="7" t="str">
        <x:f>IF(AND(ISNUMBER(K1101),ISNUMBER(Q1101)),IF(K1101&lt;=Q1101,"Valeur ≤ seuil","Valeur &gt; seuil"),"")</x:f>
      </x:c>
      <x:c r="S1101" s="15"/>
      <x:c r="T1101" s="7" t="str">
        <x:f>IF(AND(ISNUMBER(K1101),ISNUMBER(S1101)),IF(K1101&lt;=S1101,"Valeur ≤ seuil","Valeur &gt; seuil"),"")</x:f>
      </x:c>
      <x:c r="U1101" s="7"/>
      <x:c r="V1101" s="7" t="str"/>
      <x:c r="W1101" s="14" t="str"/>
      <x:c r="X1101" s="7" t="str"/>
      <x:c r="Y1101" s="13" t="d">
        <x:v>2026-10-25T12:00:00.000Z</x:v>
      </x:c>
      <x:c r="Z1101" s="14" t="str">
        <x:v>https://boutique.somfy.fr/sirene-exterieure-somfy-protect.html</x:v>
      </x:c>
      <x:c r="AA1101" s="14" t="str">
        <x:v>http://127.0.0.1:8788/produit-somfy-2401491.html</x:v>
      </x:c>
      <x:c r="AB1101" s="14" t="str">
        <x:v>http://127.0.0.1:8788/produit-somfy-2401491.html</x:v>
      </x:c>
      <x:c r="AC1101" s="7" t="str">
        <x:v>Obtenir la version, la configuration, les modes, les mesures et les informations réglementaires.</x:v>
      </x:c>
      <x:c r="AD1101" s="7"/>
      <x:c r="AE1101" s="7" t="str"/>
    </x:row>
    <x:row r="1102" ht="54" customHeight="1">
      <x:c r="A1102" s="7" t="str">
        <x:v>2401494</x:v>
      </x:c>
      <x:c r="B1102" s="7" t="str">
        <x:v>Somfy</x:v>
      </x:c>
      <x:c r="C1102" s="7" t="str">
        <x:v>Somfy</x:v>
      </x:c>
      <x:c r="D1102" s="7" t="str">
        <x:v>Sirène intérieure Somfy Protect</x:v>
      </x:c>
      <x:c r="E1102" s="7" t="str">
        <x:v>Nature à préciser</x:v>
      </x:c>
      <x:c r="F1102" s="7" t="str">
        <x:v>Périmètre à confirmer</x:v>
      </x:c>
      <x:c r="G1102" s="7" t="str">
        <x:v>À vérifier</x:v>
      </x:c>
      <x:c r="H1102" s="7" t="str"/>
      <x:c r="I1102" s="7" t="str">
        <x:v>Mode, configuration et preuves énergétiques complètes non établis pour cette référence.</x:v>
      </x:c>
      <x:c r="J1102" s="7" t="str"/>
      <x:c r="K1102" s="15"/>
      <x:c r="L1102" s="15" t="str"/>
      <x:c r="M1102" s="15"/>
      <x:c r="N1102" s="15"/>
      <x:c r="O1102" s="15"/>
      <x:c r="P1102" s="7" t="str"/>
      <x:c r="Q1102" s="15"/>
      <x:c r="R1102" s="7" t="str">
        <x:f>IF(AND(ISNUMBER(K1102),ISNUMBER(Q1102)),IF(K1102&lt;=Q1102,"Valeur ≤ seuil","Valeur &gt; seuil"),"")</x:f>
      </x:c>
      <x:c r="S1102" s="15"/>
      <x:c r="T1102" s="7" t="str">
        <x:f>IF(AND(ISNUMBER(K1102),ISNUMBER(S1102)),IF(K1102&lt;=S1102,"Valeur ≤ seuil","Valeur &gt; seuil"),"")</x:f>
      </x:c>
      <x:c r="U1102" s="7"/>
      <x:c r="V1102" s="7" t="str"/>
      <x:c r="W1102" s="14" t="str"/>
      <x:c r="X1102" s="7" t="str"/>
      <x:c r="Y1102" s="13" t="d">
        <x:v>2026-10-25T12:00:00.000Z</x:v>
      </x:c>
      <x:c r="Z1102" s="14" t="str">
        <x:v>https://boutique.somfy.fr/sirene-interieure-somfy-protect.html</x:v>
      </x:c>
      <x:c r="AA1102" s="14" t="str">
        <x:v>http://127.0.0.1:8788/produit-somfy-2401494.html</x:v>
      </x:c>
      <x:c r="AB1102" s="14" t="str">
        <x:v>http://127.0.0.1:8788/produit-somfy-2401494.html</x:v>
      </x:c>
      <x:c r="AC1102" s="7" t="str">
        <x:v>Obtenir la version, la configuration, les modes, les mesures et les informations réglementaires.</x:v>
      </x:c>
      <x:c r="AD1102" s="7"/>
      <x:c r="AE1102" s="7" t="str"/>
    </x:row>
    <x:row r="1103" ht="54" customHeight="1">
      <x:c r="A1103" s="7" t="str">
        <x:v>1875325</x:v>
      </x:c>
      <x:c r="B1103" s="7" t="str">
        <x:v>Somfy</x:v>
      </x:c>
      <x:c r="C1103" s="7" t="str">
        <x:v>Somfy</x:v>
      </x:c>
      <x:c r="D1103" s="7" t="str">
        <x:v>Outdoor Camera 2 — blanche</x:v>
      </x:c>
      <x:c r="E1103" s="7" t="str">
        <x:v>Nature à préciser</x:v>
      </x:c>
      <x:c r="F1103" s="7" t="str">
        <x:v>Périmètre à confirmer</x:v>
      </x:c>
      <x:c r="G1103" s="7" t="str">
        <x:v>À vérifier</x:v>
      </x:c>
      <x:c r="H1103" s="7" t="str"/>
      <x:c r="I1103" s="7" t="str">
        <x:v>Mode, configuration et preuves énergétiques complètes non établis pour cette référence.</x:v>
      </x:c>
      <x:c r="J1103" s="7" t="str"/>
      <x:c r="K1103" s="15"/>
      <x:c r="L1103" s="15" t="str"/>
      <x:c r="M1103" s="15"/>
      <x:c r="N1103" s="15"/>
      <x:c r="O1103" s="15"/>
      <x:c r="P1103" s="7" t="str"/>
      <x:c r="Q1103" s="15"/>
      <x:c r="R1103" s="7" t="str">
        <x:f>IF(AND(ISNUMBER(K1103),ISNUMBER(Q1103)),IF(K1103&lt;=Q1103,"Valeur ≤ seuil","Valeur &gt; seuil"),"")</x:f>
      </x:c>
      <x:c r="S1103" s="15"/>
      <x:c r="T1103" s="7" t="str">
        <x:f>IF(AND(ISNUMBER(K1103),ISNUMBER(S1103)),IF(K1103&lt;=S1103,"Valeur ≤ seuil","Valeur &gt; seuil"),"")</x:f>
      </x:c>
      <x:c r="U1103" s="7"/>
      <x:c r="V1103" s="7" t="str"/>
      <x:c r="W1103" s="14" t="str"/>
      <x:c r="X1103" s="7" t="str"/>
      <x:c r="Y1103" s="13" t="d">
        <x:v>2026-10-25T12:00:00.000Z</x:v>
      </x:c>
      <x:c r="Z1103" s="14" t="str">
        <x:v>https://boutique.somfy.fr/somfy-outdoor-camera-2-blanche.html</x:v>
      </x:c>
      <x:c r="AA1103" s="14" t="str">
        <x:v>http://127.0.0.1:8788/produit-somfy-1875325.html</x:v>
      </x:c>
      <x:c r="AB1103" s="14" t="str">
        <x:v>http://127.0.0.1:8788/produit-somfy-1875325.html</x:v>
      </x:c>
      <x:c r="AC1103" s="7" t="str">
        <x:v>Obtenir la version, la configuration, les modes, les mesures et les informations réglementaires.</x:v>
      </x:c>
      <x:c r="AD1103" s="7"/>
      <x:c r="AE1103" s="7" t="str"/>
    </x:row>
    <x:row r="1104" ht="54" customHeight="1">
      <x:c r="A1104" s="7" t="str">
        <x:v>1875258</x:v>
      </x:c>
      <x:c r="B1104" s="7" t="str">
        <x:v>Somfy</x:v>
      </x:c>
      <x:c r="C1104" s="7" t="str">
        <x:v>Somfy</x:v>
      </x:c>
      <x:c r="D1104" s="7" t="str">
        <x:v>Link Advanced</x:v>
      </x:c>
      <x:c r="E1104" s="7" t="str">
        <x:v>Nature à préciser</x:v>
      </x:c>
      <x:c r="F1104" s="7" t="str">
        <x:v>Périmètre à confirmer</x:v>
      </x:c>
      <x:c r="G1104" s="7" t="str">
        <x:v>À vérifier</x:v>
      </x:c>
      <x:c r="H1104" s="7" t="str"/>
      <x:c r="I1104" s="7" t="str">
        <x:v>Mode, configuration et preuves énergétiques complètes non établis pour cette référence.</x:v>
      </x:c>
      <x:c r="J1104" s="7" t="str"/>
      <x:c r="K1104" s="15"/>
      <x:c r="L1104" s="15" t="str"/>
      <x:c r="M1104" s="15"/>
      <x:c r="N1104" s="15"/>
      <x:c r="O1104" s="15"/>
      <x:c r="P1104" s="7" t="str"/>
      <x:c r="Q1104" s="15"/>
      <x:c r="R1104" s="7" t="str">
        <x:f>IF(AND(ISNUMBER(K1104),ISNUMBER(Q1104)),IF(K1104&lt;=Q1104,"Valeur ≤ seuil","Valeur &gt; seuil"),"")</x:f>
      </x:c>
      <x:c r="S1104" s="15"/>
      <x:c r="T1104" s="7" t="str">
        <x:f>IF(AND(ISNUMBER(K1104),ISNUMBER(S1104)),IF(K1104&lt;=S1104,"Valeur ≤ seuil","Valeur &gt; seuil"),"")</x:f>
      </x:c>
      <x:c r="U1104" s="7"/>
      <x:c r="V1104" s="7" t="str"/>
      <x:c r="W1104" s="14" t="str"/>
      <x:c r="X1104" s="7" t="str"/>
      <x:c r="Y1104" s="13" t="d">
        <x:v>2026-10-25T12:00:00.000Z</x:v>
      </x:c>
      <x:c r="Z1104" s="14" t="str">
        <x:v>https://boutique.somfy.fr/link-advanced.html</x:v>
      </x:c>
      <x:c r="AA1104" s="14" t="str">
        <x:v>http://127.0.0.1:8788/produit-somfy-1875258.html</x:v>
      </x:c>
      <x:c r="AB1104" s="14" t="str">
        <x:v>http://127.0.0.1:8788/produit-somfy-1875258.html</x:v>
      </x:c>
      <x:c r="AC1104" s="7" t="str">
        <x:v>Obtenir la version, la configuration, les modes, les mesures et les informations réglementaires.</x:v>
      </x:c>
      <x:c r="AD1104" s="7"/>
      <x:c r="AE1104" s="7" t="str"/>
    </x:row>
    <x:row r="1105" ht="54" customHeight="1">
      <x:c r="A1105" s="7" t="str">
        <x:v>1875284</x:v>
      </x:c>
      <x:c r="B1105" s="7" t="str">
        <x:v>Somfy</x:v>
      </x:c>
      <x:c r="C1105" s="7" t="str">
        <x:v>Somfy</x:v>
      </x:c>
      <x:c r="D1105" s="7" t="str">
        <x:v>Link Essential</x:v>
      </x:c>
      <x:c r="E1105" s="7" t="str">
        <x:v>Nature à préciser</x:v>
      </x:c>
      <x:c r="F1105" s="7" t="str">
        <x:v>Périmètre à confirmer</x:v>
      </x:c>
      <x:c r="G1105" s="7" t="str">
        <x:v>À vérifier</x:v>
      </x:c>
      <x:c r="H1105" s="7" t="str"/>
      <x:c r="I1105" s="7" t="str">
        <x:v>Mode, configuration et preuves énergétiques complètes non établis pour cette référence.</x:v>
      </x:c>
      <x:c r="J1105" s="7" t="str"/>
      <x:c r="K1105" s="15"/>
      <x:c r="L1105" s="15" t="str"/>
      <x:c r="M1105" s="15"/>
      <x:c r="N1105" s="15"/>
      <x:c r="O1105" s="15"/>
      <x:c r="P1105" s="7" t="str"/>
      <x:c r="Q1105" s="15"/>
      <x:c r="R1105" s="7" t="str">
        <x:f>IF(AND(ISNUMBER(K1105),ISNUMBER(Q1105)),IF(K1105&lt;=Q1105,"Valeur ≤ seuil","Valeur &gt; seuil"),"")</x:f>
      </x:c>
      <x:c r="S1105" s="15"/>
      <x:c r="T1105" s="7" t="str">
        <x:f>IF(AND(ISNUMBER(K1105),ISNUMBER(S1105)),IF(K1105&lt;=S1105,"Valeur ≤ seuil","Valeur &gt; seuil"),"")</x:f>
      </x:c>
      <x:c r="U1105" s="7"/>
      <x:c r="V1105" s="7" t="str"/>
      <x:c r="W1105" s="14" t="str"/>
      <x:c r="X1105" s="7" t="str"/>
      <x:c r="Y1105" s="13" t="d">
        <x:v>2026-10-25T12:00:00.000Z</x:v>
      </x:c>
      <x:c r="Z1105" s="14" t="str">
        <x:v>https://boutique.somfy.fr/link-home-alarm-essential.html</x:v>
      </x:c>
      <x:c r="AA1105" s="14" t="str">
        <x:v>http://127.0.0.1:8788/produit-somfy-1875284.html</x:v>
      </x:c>
      <x:c r="AB1105" s="14" t="str">
        <x:v>http://127.0.0.1:8788/produit-somfy-1875284.html</x:v>
      </x:c>
      <x:c r="AC1105" s="7" t="str">
        <x:v>Obtenir la version, la configuration, les modes, les mesures et les informations réglementaires.</x:v>
      </x:c>
      <x:c r="AD1105" s="7"/>
      <x:c r="AE1105" s="7" t="str"/>
    </x:row>
    <x:row r="1106" ht="54" customHeight="1">
      <x:c r="A1106" s="7" t="str">
        <x:v>2009560</x:v>
      </x:c>
      <x:c r="B1106" s="7" t="str">
        <x:v>SIMU</x:v>
      </x:c>
      <x:c r="C1106" s="7" t="str">
        <x:v>SIMU</x:v>
      </x:c>
      <x:c r="D1106" s="7" t="str">
        <x:v>AUTOSUN 2 BHz — kit solaire 3/23</x:v>
      </x:c>
      <x:c r="E1106" s="7" t="str">
        <x:v>Nature à préciser</x:v>
      </x:c>
      <x:c r="F1106" s="7" t="str">
        <x:v>Périmètre à confirmer</x:v>
      </x:c>
      <x:c r="G1106" s="7" t="str">
        <x:v>À vérifier</x:v>
      </x:c>
      <x:c r="H1106" s="7" t="str"/>
      <x:c r="I1106" s="7" t="str">
        <x:v>Mode, configuration et preuves énergétiques complètes non établis pour cette référence.</x:v>
      </x:c>
      <x:c r="J1106" s="7" t="str"/>
      <x:c r="K1106" s="15"/>
      <x:c r="L1106" s="15" t="str"/>
      <x:c r="M1106" s="15"/>
      <x:c r="N1106" s="15"/>
      <x:c r="O1106" s="15"/>
      <x:c r="P1106" s="7" t="str"/>
      <x:c r="Q1106" s="15"/>
      <x:c r="R1106" s="7" t="str">
        <x:f>IF(AND(ISNUMBER(K1106),ISNUMBER(Q1106)),IF(K1106&lt;=Q1106,"Valeur ≤ seuil","Valeur &gt; seuil"),"")</x:f>
      </x:c>
      <x:c r="S1106" s="15"/>
      <x:c r="T1106" s="7" t="str">
        <x:f>IF(AND(ISNUMBER(K1106),ISNUMBER(S1106)),IF(K1106&lt;=S1106,"Valeur ≤ seuil","Valeur &gt; seuil"),"")</x:f>
      </x:c>
      <x:c r="U1106" s="7"/>
      <x:c r="V1106" s="7" t="str"/>
      <x:c r="W1106" s="14" t="str"/>
      <x:c r="X1106" s="7" t="str"/>
      <x:c r="Y1106" s="13" t="d">
        <x:v>2026-10-25T12:00:00.000Z</x:v>
      </x:c>
      <x:c r="Z1106" s="14" t="str">
        <x:v>https://www.simu.com/t3-5ebhz-dc-03-23-12v-kit-sol-2009560.html</x:v>
      </x:c>
      <x:c r="AA1106" s="14" t="str">
        <x:v>http://127.0.0.1:8788/produit-simu-2009560.html</x:v>
      </x:c>
      <x:c r="AB1106" s="14" t="str">
        <x:v>http://127.0.0.1:8788/produit-simu-2009560.html</x:v>
      </x:c>
      <x:c r="AC1106" s="7" t="str">
        <x:v>Obtenir la version, la configuration, les modes, les mesures et les informations réglementaires.</x:v>
      </x:c>
      <x:c r="AD1106" s="7"/>
      <x:c r="AE1106" s="7" t="str"/>
    </x:row>
    <x:row r="1107" ht="54" customHeight="1">
      <x:c r="A1107" s="7" t="str">
        <x:v>2009561</x:v>
      </x:c>
      <x:c r="B1107" s="7" t="str">
        <x:v>SIMU</x:v>
      </x:c>
      <x:c r="C1107" s="7" t="str">
        <x:v>SIMU</x:v>
      </x:c>
      <x:c r="D1107" s="7" t="str">
        <x:v>AUTOSUN 2 BHz — kit solaire 6/18</x:v>
      </x:c>
      <x:c r="E1107" s="7" t="str">
        <x:v>Nature à préciser</x:v>
      </x:c>
      <x:c r="F1107" s="7" t="str">
        <x:v>Périmètre à confirmer</x:v>
      </x:c>
      <x:c r="G1107" s="7" t="str">
        <x:v>À vérifier</x:v>
      </x:c>
      <x:c r="H1107" s="7" t="str"/>
      <x:c r="I1107" s="7" t="str">
        <x:v>Mode, configuration et preuves énergétiques complètes non établis pour cette référence.</x:v>
      </x:c>
      <x:c r="J1107" s="7" t="str"/>
      <x:c r="K1107" s="15"/>
      <x:c r="L1107" s="15" t="str"/>
      <x:c r="M1107" s="15"/>
      <x:c r="N1107" s="15"/>
      <x:c r="O1107" s="15"/>
      <x:c r="P1107" s="7" t="str"/>
      <x:c r="Q1107" s="15"/>
      <x:c r="R1107" s="7" t="str">
        <x:f>IF(AND(ISNUMBER(K1107),ISNUMBER(Q1107)),IF(K1107&lt;=Q1107,"Valeur ≤ seuil","Valeur &gt; seuil"),"")</x:f>
      </x:c>
      <x:c r="S1107" s="15"/>
      <x:c r="T1107" s="7" t="str">
        <x:f>IF(AND(ISNUMBER(K1107),ISNUMBER(S1107)),IF(K1107&lt;=S1107,"Valeur ≤ seuil","Valeur &gt; seuil"),"")</x:f>
      </x:c>
      <x:c r="U1107" s="7"/>
      <x:c r="V1107" s="7" t="str"/>
      <x:c r="W1107" s="14" t="str"/>
      <x:c r="X1107" s="7" t="str"/>
      <x:c r="Y1107" s="13" t="d">
        <x:v>2026-10-25T12:00:00.000Z</x:v>
      </x:c>
      <x:c r="Z1107" s="14" t="str">
        <x:v>https://www.simu.com/t3-5ebhz-dc-06-18-12v-kit-sol-2009561.html</x:v>
      </x:c>
      <x:c r="AA1107" s="14" t="str">
        <x:v>http://127.0.0.1:8788/produit-simu-2009561.html</x:v>
      </x:c>
      <x:c r="AB1107" s="14" t="str">
        <x:v>http://127.0.0.1:8788/produit-simu-2009561.html</x:v>
      </x:c>
      <x:c r="AC1107" s="7" t="str">
        <x:v>Obtenir la version, la configuration, les modes, les mesures et les informations réglementaires.</x:v>
      </x:c>
      <x:c r="AD1107" s="7"/>
      <x:c r="AE1107" s="7" t="str"/>
    </x:row>
    <x:row r="1108" ht="54" customHeight="1">
      <x:c r="A1108" s="7" t="str">
        <x:v>2009562</x:v>
      </x:c>
      <x:c r="B1108" s="7" t="str">
        <x:v>SIMU</x:v>
      </x:c>
      <x:c r="C1108" s="7" t="str">
        <x:v>SIMU</x:v>
      </x:c>
      <x:c r="D1108" s="7" t="str">
        <x:v>AUTOSUN 2 BHz — kit solaire 10/12</x:v>
      </x:c>
      <x:c r="E1108" s="7" t="str">
        <x:v>Nature à préciser</x:v>
      </x:c>
      <x:c r="F1108" s="7" t="str">
        <x:v>Périmètre à confirmer</x:v>
      </x:c>
      <x:c r="G1108" s="7" t="str">
        <x:v>À vérifier</x:v>
      </x:c>
      <x:c r="H1108" s="7" t="str"/>
      <x:c r="I1108" s="7" t="str">
        <x:v>Mode, configuration et preuves énergétiques complètes non établis pour cette référence.</x:v>
      </x:c>
      <x:c r="J1108" s="7" t="str"/>
      <x:c r="K1108" s="15"/>
      <x:c r="L1108" s="15" t="str"/>
      <x:c r="M1108" s="15"/>
      <x:c r="N1108" s="15"/>
      <x:c r="O1108" s="15"/>
      <x:c r="P1108" s="7" t="str"/>
      <x:c r="Q1108" s="15"/>
      <x:c r="R1108" s="7" t="str">
        <x:f>IF(AND(ISNUMBER(K1108),ISNUMBER(Q1108)),IF(K1108&lt;=Q1108,"Valeur ≤ seuil","Valeur &gt; seuil"),"")</x:f>
      </x:c>
      <x:c r="S1108" s="15"/>
      <x:c r="T1108" s="7" t="str">
        <x:f>IF(AND(ISNUMBER(K1108),ISNUMBER(S1108)),IF(K1108&lt;=S1108,"Valeur ≤ seuil","Valeur &gt; seuil"),"")</x:f>
      </x:c>
      <x:c r="U1108" s="7"/>
      <x:c r="V1108" s="7" t="str"/>
      <x:c r="W1108" s="14" t="str"/>
      <x:c r="X1108" s="7" t="str"/>
      <x:c r="Y1108" s="13" t="d">
        <x:v>2026-10-25T12:00:00.000Z</x:v>
      </x:c>
      <x:c r="Z1108" s="14" t="str">
        <x:v>https://www.simu.com/t3-5ebhz-dc-10-12-12v-kit-sol-2009562.html</x:v>
      </x:c>
      <x:c r="AA1108" s="14" t="str">
        <x:v>http://127.0.0.1:8788/produit-simu-2009562.html</x:v>
      </x:c>
      <x:c r="AB1108" s="14" t="str">
        <x:v>http://127.0.0.1:8788/produit-simu-2009562.html</x:v>
      </x:c>
      <x:c r="AC1108" s="7" t="str">
        <x:v>Obtenir la version, la configuration, les modes, les mesures et les informations réglementaires.</x:v>
      </x:c>
      <x:c r="AD1108" s="7"/>
      <x:c r="AE1108" s="7" t="str"/>
    </x:row>
    <x:row r="1109" ht="54" customHeight="1">
      <x:c r="A1109" s="7" t="str">
        <x:v>2009398</x:v>
      </x:c>
      <x:c r="B1109" s="7" t="str">
        <x:v>SIMU</x:v>
      </x:c>
      <x:c r="C1109" s="7" t="str">
        <x:v>SIMU</x:v>
      </x:c>
      <x:c r="D1109" s="7" t="str">
        <x:v>AUTOSUN 2 Hz — kit solaire 3/23</x:v>
      </x:c>
      <x:c r="E1109" s="7" t="str">
        <x:v>Nature à préciser</x:v>
      </x:c>
      <x:c r="F1109" s="7" t="str">
        <x:v>Périmètre à confirmer</x:v>
      </x:c>
      <x:c r="G1109" s="7" t="str">
        <x:v>À vérifier</x:v>
      </x:c>
      <x:c r="H1109" s="7" t="str"/>
      <x:c r="I1109" s="7" t="str">
        <x:v>Mode, configuration et preuves énergétiques complètes non établis pour cette référence.</x:v>
      </x:c>
      <x:c r="J1109" s="7" t="str"/>
      <x:c r="K1109" s="15"/>
      <x:c r="L1109" s="15" t="str"/>
      <x:c r="M1109" s="15"/>
      <x:c r="N1109" s="15"/>
      <x:c r="O1109" s="15"/>
      <x:c r="P1109" s="7" t="str"/>
      <x:c r="Q1109" s="15"/>
      <x:c r="R1109" s="7" t="str">
        <x:f>IF(AND(ISNUMBER(K1109),ISNUMBER(Q1109)),IF(K1109&lt;=Q1109,"Valeur ≤ seuil","Valeur &gt; seuil"),"")</x:f>
      </x:c>
      <x:c r="S1109" s="15"/>
      <x:c r="T1109" s="7" t="str">
        <x:f>IF(AND(ISNUMBER(K1109),ISNUMBER(S1109)),IF(K1109&lt;=S1109,"Valeur ≤ seuil","Valeur &gt; seuil"),"")</x:f>
      </x:c>
      <x:c r="U1109" s="7"/>
      <x:c r="V1109" s="7" t="str"/>
      <x:c r="W1109" s="14" t="str"/>
      <x:c r="X1109" s="7" t="str"/>
      <x:c r="Y1109" s="13" t="d">
        <x:v>2026-10-25T12:00:00.000Z</x:v>
      </x:c>
      <x:c r="Z1109" s="14" t="str">
        <x:v>https://www.simu.com/t3-5ehz-3-23-12v-sol-kit-ext-2009398.html</x:v>
      </x:c>
      <x:c r="AA1109" s="14" t="str">
        <x:v>http://127.0.0.1:8788/produit-simu-2009398.html</x:v>
      </x:c>
      <x:c r="AB1109" s="14" t="str">
        <x:v>http://127.0.0.1:8788/produit-simu-2009398.html</x:v>
      </x:c>
      <x:c r="AC1109" s="7" t="str">
        <x:v>Obtenir la version, la configuration, les modes, les mesures et les informations réglementaires.</x:v>
      </x:c>
      <x:c r="AD1109" s="7"/>
      <x:c r="AE1109" s="7" t="str"/>
    </x:row>
    <x:row r="1110" ht="54" customHeight="1">
      <x:c r="A1110" s="7" t="str">
        <x:v>2009399</x:v>
      </x:c>
      <x:c r="B1110" s="7" t="str">
        <x:v>SIMU</x:v>
      </x:c>
      <x:c r="C1110" s="7" t="str">
        <x:v>SIMU</x:v>
      </x:c>
      <x:c r="D1110" s="7" t="str">
        <x:v>AUTOSUN 2 Hz — kit solaire 6/18</x:v>
      </x:c>
      <x:c r="E1110" s="7" t="str">
        <x:v>Nature à préciser</x:v>
      </x:c>
      <x:c r="F1110" s="7" t="str">
        <x:v>Périmètre à confirmer</x:v>
      </x:c>
      <x:c r="G1110" s="7" t="str">
        <x:v>À vérifier</x:v>
      </x:c>
      <x:c r="H1110" s="7" t="str"/>
      <x:c r="I1110" s="7" t="str">
        <x:v>Mode, configuration et preuves énergétiques complètes non établis pour cette référence.</x:v>
      </x:c>
      <x:c r="J1110" s="7" t="str"/>
      <x:c r="K1110" s="15"/>
      <x:c r="L1110" s="15" t="str"/>
      <x:c r="M1110" s="15"/>
      <x:c r="N1110" s="15"/>
      <x:c r="O1110" s="15"/>
      <x:c r="P1110" s="7" t="str"/>
      <x:c r="Q1110" s="15"/>
      <x:c r="R1110" s="7" t="str">
        <x:f>IF(AND(ISNUMBER(K1110),ISNUMBER(Q1110)),IF(K1110&lt;=Q1110,"Valeur ≤ seuil","Valeur &gt; seuil"),"")</x:f>
      </x:c>
      <x:c r="S1110" s="15"/>
      <x:c r="T1110" s="7" t="str">
        <x:f>IF(AND(ISNUMBER(K1110),ISNUMBER(S1110)),IF(K1110&lt;=S1110,"Valeur ≤ seuil","Valeur &gt; seuil"),"")</x:f>
      </x:c>
      <x:c r="U1110" s="7"/>
      <x:c r="V1110" s="7" t="str"/>
      <x:c r="W1110" s="14" t="str"/>
      <x:c r="X1110" s="7" t="str"/>
      <x:c r="Y1110" s="13" t="d">
        <x:v>2026-10-25T12:00:00.000Z</x:v>
      </x:c>
      <x:c r="Z1110" s="14" t="str">
        <x:v>https://www.simu.com/t3-5ehz-6-18-12v-sol-kit-ext-2009399.html</x:v>
      </x:c>
      <x:c r="AA1110" s="14" t="str">
        <x:v>http://127.0.0.1:8788/produit-simu-2009399.html</x:v>
      </x:c>
      <x:c r="AB1110" s="14" t="str">
        <x:v>http://127.0.0.1:8788/produit-simu-2009399.html</x:v>
      </x:c>
      <x:c r="AC1110" s="7" t="str">
        <x:v>Obtenir la version, la configuration, les modes, les mesures et les informations réglementaires.</x:v>
      </x:c>
      <x:c r="AD1110" s="7"/>
      <x:c r="AE1110" s="7" t="str"/>
    </x:row>
    <x:row r="1111" ht="54" customHeight="1">
      <x:c r="A1111" s="7" t="str">
        <x:v>2009400</x:v>
      </x:c>
      <x:c r="B1111" s="7" t="str">
        <x:v>SIMU</x:v>
      </x:c>
      <x:c r="C1111" s="7" t="str">
        <x:v>SIMU</x:v>
      </x:c>
      <x:c r="D1111" s="7" t="str">
        <x:v>AUTOSUN 2 Hz — kit solaire 10/12</x:v>
      </x:c>
      <x:c r="E1111" s="7" t="str">
        <x:v>Nature à préciser</x:v>
      </x:c>
      <x:c r="F1111" s="7" t="str">
        <x:v>Périmètre à confirmer</x:v>
      </x:c>
      <x:c r="G1111" s="7" t="str">
        <x:v>À vérifier</x:v>
      </x:c>
      <x:c r="H1111" s="7" t="str"/>
      <x:c r="I1111" s="7" t="str">
        <x:v>Mode, configuration et preuves énergétiques complètes non établis pour cette référence.</x:v>
      </x:c>
      <x:c r="J1111" s="7" t="str"/>
      <x:c r="K1111" s="15"/>
      <x:c r="L1111" s="15" t="str"/>
      <x:c r="M1111" s="15"/>
      <x:c r="N1111" s="15"/>
      <x:c r="O1111" s="15"/>
      <x:c r="P1111" s="7" t="str"/>
      <x:c r="Q1111" s="15"/>
      <x:c r="R1111" s="7" t="str">
        <x:f>IF(AND(ISNUMBER(K1111),ISNUMBER(Q1111)),IF(K1111&lt;=Q1111,"Valeur ≤ seuil","Valeur &gt; seuil"),"")</x:f>
      </x:c>
      <x:c r="S1111" s="15"/>
      <x:c r="T1111" s="7" t="str">
        <x:f>IF(AND(ISNUMBER(K1111),ISNUMBER(S1111)),IF(K1111&lt;=S1111,"Valeur ≤ seuil","Valeur &gt; seuil"),"")</x:f>
      </x:c>
      <x:c r="U1111" s="7"/>
      <x:c r="V1111" s="7" t="str"/>
      <x:c r="W1111" s="14" t="str"/>
      <x:c r="X1111" s="7" t="str"/>
      <x:c r="Y1111" s="13" t="d">
        <x:v>2026-10-25T12:00:00.000Z</x:v>
      </x:c>
      <x:c r="Z1111" s="14" t="str">
        <x:v>https://www.simu.com/t3-5ehz-10-12-12v-sol-kit-ext-2009400.html</x:v>
      </x:c>
      <x:c r="AA1111" s="14" t="str">
        <x:v>http://127.0.0.1:8788/produit-simu-2009400.html</x:v>
      </x:c>
      <x:c r="AB1111" s="14" t="str">
        <x:v>http://127.0.0.1:8788/produit-simu-2009400.html</x:v>
      </x:c>
      <x:c r="AC1111" s="7" t="str">
        <x:v>Obtenir la version, la configuration, les modes, les mesures et les informations réglementaires.</x:v>
      </x:c>
      <x:c r="AD1111" s="7"/>
      <x:c r="AE1111" s="7" t="str"/>
    </x:row>
    <x:row r="1112" ht="54" customHeight="1">
      <x:c r="A1112" s="7" t="str">
        <x:v>2009790</x:v>
      </x:c>
      <x:c r="B1112" s="7" t="str">
        <x:v>SIMU</x:v>
      </x:c>
      <x:c r="C1112" s="7" t="str">
        <x:v>SIMU</x:v>
      </x:c>
      <x:c r="D1112" s="7" t="str">
        <x:v>T5S E BHz 8/17 — moteur radio de volet</x:v>
      </x:c>
      <x:c r="E1112" s="7" t="str">
        <x:v>Motorisation ou automatisme</x:v>
      </x:c>
      <x:c r="F1112" s="7" t="str">
        <x:v>Équipement complet à confirmer</x:v>
      </x:c>
      <x:c r="G1112" s="7" t="str">
        <x:v>À vérifier</x:v>
      </x:c>
      <x:c r="H1112" s="7" t="str"/>
      <x:c r="I1112" s="7" t="str">
        <x:v>Mode, configuration et preuves énergétiques complètes non établis pour cette référence.</x:v>
      </x:c>
      <x:c r="J1112" s="7" t="str"/>
      <x:c r="K1112" s="15"/>
      <x:c r="L1112" s="15" t="str"/>
      <x:c r="M1112" s="15"/>
      <x:c r="N1112" s="15"/>
      <x:c r="O1112" s="15"/>
      <x:c r="P1112" s="7" t="str"/>
      <x:c r="Q1112" s="15"/>
      <x:c r="R1112" s="7" t="str">
        <x:f>IF(AND(ISNUMBER(K1112),ISNUMBER(Q1112)),IF(K1112&lt;=Q1112,"Valeur ≤ seuil","Valeur &gt; seuil"),"")</x:f>
      </x:c>
      <x:c r="S1112" s="15"/>
      <x:c r="T1112" s="7" t="str">
        <x:f>IF(AND(ISNUMBER(K1112),ISNUMBER(S1112)),IF(K1112&lt;=S1112,"Valeur ≤ seuil","Valeur &gt; seuil"),"")</x:f>
      </x:c>
      <x:c r="U1112" s="7"/>
      <x:c r="V1112" s="7" t="str"/>
      <x:c r="W1112" s="14" t="str"/>
      <x:c r="X1112" s="7" t="str"/>
      <x:c r="Y1112" s="13" t="d">
        <x:v>2026-10-25T12:00:00.000Z</x:v>
      </x:c>
      <x:c r="Z1112" s="14" t="str">
        <x:v>https://www.simu.com/t5s-e-bhz-08-17-230-50-c2-5m-1-2009790.html</x:v>
      </x:c>
      <x:c r="AA1112" s="14" t="str">
        <x:v>http://127.0.0.1:8788/produit-simu-2009790.html</x:v>
      </x:c>
      <x:c r="AB1112" s="14" t="str">
        <x:v>http://127.0.0.1:8788/produit-simu-2009790.html</x:v>
      </x:c>
      <x:c r="AC1112" s="7" t="str">
        <x:v>Obtenir la version, la configuration, les modes, les mesures et les informations réglementaires.</x:v>
      </x:c>
      <x:c r="AD1112" s="7"/>
      <x:c r="AE1112" s="7" t="str"/>
    </x:row>
    <x:row r="1113" ht="54" customHeight="1">
      <x:c r="A1113" s="7" t="str">
        <x:v>2009791</x:v>
      </x:c>
      <x:c r="B1113" s="7" t="str">
        <x:v>SIMU</x:v>
      </x:c>
      <x:c r="C1113" s="7" t="str">
        <x:v>SIMU</x:v>
      </x:c>
      <x:c r="D1113" s="7" t="str">
        <x:v>T5S E BHz 10/17 — moteur radio de volet</x:v>
      </x:c>
      <x:c r="E1113" s="7" t="str">
        <x:v>Motorisation ou automatisme</x:v>
      </x:c>
      <x:c r="F1113" s="7" t="str">
        <x:v>Équipement complet à confirmer</x:v>
      </x:c>
      <x:c r="G1113" s="7" t="str">
        <x:v>À vérifier</x:v>
      </x:c>
      <x:c r="H1113" s="7" t="str"/>
      <x:c r="I1113" s="7" t="str">
        <x:v>Mode, configuration et preuves énergétiques complètes non établis pour cette référence.</x:v>
      </x:c>
      <x:c r="J1113" s="7" t="str"/>
      <x:c r="K1113" s="15"/>
      <x:c r="L1113" s="15" t="str"/>
      <x:c r="M1113" s="15"/>
      <x:c r="N1113" s="15"/>
      <x:c r="O1113" s="15"/>
      <x:c r="P1113" s="7" t="str"/>
      <x:c r="Q1113" s="15"/>
      <x:c r="R1113" s="7" t="str">
        <x:f>IF(AND(ISNUMBER(K1113),ISNUMBER(Q1113)),IF(K1113&lt;=Q1113,"Valeur ≤ seuil","Valeur &gt; seuil"),"")</x:f>
      </x:c>
      <x:c r="S1113" s="15"/>
      <x:c r="T1113" s="7" t="str">
        <x:f>IF(AND(ISNUMBER(K1113),ISNUMBER(S1113)),IF(K1113&lt;=S1113,"Valeur ≤ seuil","Valeur &gt; seuil"),"")</x:f>
      </x:c>
      <x:c r="U1113" s="7"/>
      <x:c r="V1113" s="7" t="str"/>
      <x:c r="W1113" s="14" t="str"/>
      <x:c r="X1113" s="7" t="str"/>
      <x:c r="Y1113" s="13" t="d">
        <x:v>2026-10-25T12:00:00.000Z</x:v>
      </x:c>
      <x:c r="Z1113" s="14" t="str">
        <x:v>https://www.simu.com/t5s-e-bhz-10-17-230-50-c2-5m-1-2009791.html</x:v>
      </x:c>
      <x:c r="AA1113" s="14" t="str">
        <x:v>http://127.0.0.1:8788/produit-simu-2009791.html</x:v>
      </x:c>
      <x:c r="AB1113" s="14" t="str">
        <x:v>http://127.0.0.1:8788/produit-simu-2009791.html</x:v>
      </x:c>
      <x:c r="AC1113" s="7" t="str">
        <x:v>Obtenir la version, la configuration, les modes, les mesures et les informations réglementaires.</x:v>
      </x:c>
      <x:c r="AD1113" s="7"/>
      <x:c r="AE1113" s="7" t="str"/>
    </x:row>
    <x:row r="1114" ht="54" customHeight="1">
      <x:c r="A1114" s="7" t="str">
        <x:v>2009792</x:v>
      </x:c>
      <x:c r="B1114" s="7" t="str">
        <x:v>SIMU</x:v>
      </x:c>
      <x:c r="C1114" s="7" t="str">
        <x:v>SIMU</x:v>
      </x:c>
      <x:c r="D1114" s="7" t="str">
        <x:v>T5S E BHz 15/17 — moteur radio de volet</x:v>
      </x:c>
      <x:c r="E1114" s="7" t="str">
        <x:v>Motorisation ou automatisme</x:v>
      </x:c>
      <x:c r="F1114" s="7" t="str">
        <x:v>Équipement complet à confirmer</x:v>
      </x:c>
      <x:c r="G1114" s="7" t="str">
        <x:v>À vérifier</x:v>
      </x:c>
      <x:c r="H1114" s="7" t="str"/>
      <x:c r="I1114" s="7" t="str">
        <x:v>Mode, configuration et preuves énergétiques complètes non établis pour cette référence.</x:v>
      </x:c>
      <x:c r="J1114" s="7" t="str"/>
      <x:c r="K1114" s="15"/>
      <x:c r="L1114" s="15" t="str"/>
      <x:c r="M1114" s="15"/>
      <x:c r="N1114" s="15"/>
      <x:c r="O1114" s="15"/>
      <x:c r="P1114" s="7" t="str"/>
      <x:c r="Q1114" s="15"/>
      <x:c r="R1114" s="7" t="str">
        <x:f>IF(AND(ISNUMBER(K1114),ISNUMBER(Q1114)),IF(K1114&lt;=Q1114,"Valeur ≤ seuil","Valeur &gt; seuil"),"")</x:f>
      </x:c>
      <x:c r="S1114" s="15"/>
      <x:c r="T1114" s="7" t="str">
        <x:f>IF(AND(ISNUMBER(K1114),ISNUMBER(S1114)),IF(K1114&lt;=S1114,"Valeur ≤ seuil","Valeur &gt; seuil"),"")</x:f>
      </x:c>
      <x:c r="U1114" s="7"/>
      <x:c r="V1114" s="7" t="str"/>
      <x:c r="W1114" s="14" t="str"/>
      <x:c r="X1114" s="7" t="str"/>
      <x:c r="Y1114" s="13" t="d">
        <x:v>2026-10-25T12:00:00.000Z</x:v>
      </x:c>
      <x:c r="Z1114" s="14" t="str">
        <x:v>https://www.simu.com/t5s-e-bhz-15-17-230-50-c2-5m-1-2009792.html</x:v>
      </x:c>
      <x:c r="AA1114" s="14" t="str">
        <x:v>http://127.0.0.1:8788/produit-simu-2009792.html</x:v>
      </x:c>
      <x:c r="AB1114" s="14" t="str">
        <x:v>http://127.0.0.1:8788/produit-simu-2009792.html</x:v>
      </x:c>
      <x:c r="AC1114" s="7" t="str">
        <x:v>Obtenir la version, la configuration, les modes, les mesures et les informations réglementaires.</x:v>
      </x:c>
      <x:c r="AD1114" s="7"/>
      <x:c r="AE1114" s="7" t="str"/>
    </x:row>
    <x:row r="1115" ht="54" customHeight="1">
      <x:c r="A1115" s="7" t="str">
        <x:v>2009793</x:v>
      </x:c>
      <x:c r="B1115" s="7" t="str">
        <x:v>SIMU</x:v>
      </x:c>
      <x:c r="C1115" s="7" t="str">
        <x:v>SIMU</x:v>
      </x:c>
      <x:c r="D1115" s="7" t="str">
        <x:v>T5S E BHz 20/17 — moteur radio de volet</x:v>
      </x:c>
      <x:c r="E1115" s="7" t="str">
        <x:v>Motorisation ou automatisme</x:v>
      </x:c>
      <x:c r="F1115" s="7" t="str">
        <x:v>Équipement complet à confirmer</x:v>
      </x:c>
      <x:c r="G1115" s="7" t="str">
        <x:v>À vérifier</x:v>
      </x:c>
      <x:c r="H1115" s="7" t="str"/>
      <x:c r="I1115" s="7" t="str">
        <x:v>Mode, configuration et preuves énergétiques complètes non établis pour cette référence.</x:v>
      </x:c>
      <x:c r="J1115" s="7" t="str"/>
      <x:c r="K1115" s="15"/>
      <x:c r="L1115" s="15" t="str"/>
      <x:c r="M1115" s="15"/>
      <x:c r="N1115" s="15"/>
      <x:c r="O1115" s="15"/>
      <x:c r="P1115" s="7" t="str"/>
      <x:c r="Q1115" s="15"/>
      <x:c r="R1115" s="7" t="str">
        <x:f>IF(AND(ISNUMBER(K1115),ISNUMBER(Q1115)),IF(K1115&lt;=Q1115,"Valeur ≤ seuil","Valeur &gt; seuil"),"")</x:f>
      </x:c>
      <x:c r="S1115" s="15"/>
      <x:c r="T1115" s="7" t="str">
        <x:f>IF(AND(ISNUMBER(K1115),ISNUMBER(S1115)),IF(K1115&lt;=S1115,"Valeur ≤ seuil","Valeur &gt; seuil"),"")</x:f>
      </x:c>
      <x:c r="U1115" s="7"/>
      <x:c r="V1115" s="7" t="str"/>
      <x:c r="W1115" s="14" t="str"/>
      <x:c r="X1115" s="7" t="str"/>
      <x:c r="Y1115" s="13" t="d">
        <x:v>2026-10-25T12:00:00.000Z</x:v>
      </x:c>
      <x:c r="Z1115" s="14" t="str">
        <x:v>https://www.simu.com/t5s-e-bhz-20-17-230-50-c2-5m-1-2009793.html</x:v>
      </x:c>
      <x:c r="AA1115" s="14" t="str">
        <x:v>http://127.0.0.1:8788/produit-simu-2009793.html</x:v>
      </x:c>
      <x:c r="AB1115" s="14" t="str">
        <x:v>http://127.0.0.1:8788/produit-simu-2009793.html</x:v>
      </x:c>
      <x:c r="AC1115" s="7" t="str">
        <x:v>Obtenir la version, la configuration, les modes, les mesures et les informations réglementaires.</x:v>
      </x:c>
      <x:c r="AD1115" s="7"/>
      <x:c r="AE1115" s="7" t="str"/>
    </x:row>
    <x:row r="1116" ht="54" customHeight="1">
      <x:c r="A1116" s="7" t="str">
        <x:v>2009796</x:v>
      </x:c>
      <x:c r="B1116" s="7" t="str">
        <x:v>SIMU</x:v>
      </x:c>
      <x:c r="C1116" s="7" t="str">
        <x:v>SIMU</x:v>
      </x:c>
      <x:c r="D1116" s="7" t="str">
        <x:v>T5S E BHz 50/12 — moteur radio de volet</x:v>
      </x:c>
      <x:c r="E1116" s="7" t="str">
        <x:v>Motorisation ou automatisme</x:v>
      </x:c>
      <x:c r="F1116" s="7" t="str">
        <x:v>Équipement complet à confirmer</x:v>
      </x:c>
      <x:c r="G1116" s="7" t="str">
        <x:v>À vérifier</x:v>
      </x:c>
      <x:c r="H1116" s="7" t="str"/>
      <x:c r="I1116" s="7" t="str">
        <x:v>Mode, configuration et preuves énergétiques complètes non établis pour cette référence.</x:v>
      </x:c>
      <x:c r="J1116" s="7" t="str"/>
      <x:c r="K1116" s="15"/>
      <x:c r="L1116" s="15" t="str"/>
      <x:c r="M1116" s="15"/>
      <x:c r="N1116" s="15"/>
      <x:c r="O1116" s="15"/>
      <x:c r="P1116" s="7" t="str"/>
      <x:c r="Q1116" s="15"/>
      <x:c r="R1116" s="7" t="str">
        <x:f>IF(AND(ISNUMBER(K1116),ISNUMBER(Q1116)),IF(K1116&lt;=Q1116,"Valeur ≤ seuil","Valeur &gt; seuil"),"")</x:f>
      </x:c>
      <x:c r="S1116" s="15"/>
      <x:c r="T1116" s="7" t="str">
        <x:f>IF(AND(ISNUMBER(K1116),ISNUMBER(S1116)),IF(K1116&lt;=S1116,"Valeur ≤ seuil","Valeur &gt; seuil"),"")</x:f>
      </x:c>
      <x:c r="U1116" s="7"/>
      <x:c r="V1116" s="7" t="str"/>
      <x:c r="W1116" s="14" t="str"/>
      <x:c r="X1116" s="7" t="str"/>
      <x:c r="Y1116" s="13" t="d">
        <x:v>2026-10-25T12:00:00.000Z</x:v>
      </x:c>
      <x:c r="Z1116" s="14" t="str">
        <x:v>https://www.simu.com/t5s-e-bhz-50-12-230-50-c2-5m-1-2009796.html</x:v>
      </x:c>
      <x:c r="AA1116" s="14" t="str">
        <x:v>http://127.0.0.1:8788/produit-simu-2009796.html</x:v>
      </x:c>
      <x:c r="AB1116" s="14" t="str">
        <x:v>http://127.0.0.1:8788/produit-simu-2009796.html</x:v>
      </x:c>
      <x:c r="AC1116" s="7" t="str">
        <x:v>Obtenir la version, la configuration, les modes, les mesures et les informations réglementaires.</x:v>
      </x:c>
      <x:c r="AD1116" s="7"/>
      <x:c r="AE1116" s="7" t="str"/>
    </x:row>
    <x:row r="1117" ht="54" customHeight="1">
      <x:c r="A1117" s="7" t="str">
        <x:v>2010367</x:v>
      </x:c>
      <x:c r="B1117" s="7" t="str">
        <x:v>SIMU</x:v>
      </x:c>
      <x:c r="C1117" s="7" t="str">
        <x:v>SIMU</x:v>
      </x:c>
      <x:c r="D1117" s="7" t="str">
        <x:v>T5S E Hz 8/17 — moteur radio de volet</x:v>
      </x:c>
      <x:c r="E1117" s="7" t="str">
        <x:v>Motorisation ou automatisme</x:v>
      </x:c>
      <x:c r="F1117" s="7" t="str">
        <x:v>Équipement complet à confirmer</x:v>
      </x:c>
      <x:c r="G1117" s="7" t="str">
        <x:v>À vérifier</x:v>
      </x:c>
      <x:c r="H1117" s="7" t="str"/>
      <x:c r="I1117" s="7" t="str">
        <x:v>Mode, configuration et preuves énergétiques complètes non établis pour cette référence.</x:v>
      </x:c>
      <x:c r="J1117" s="7" t="str"/>
      <x:c r="K1117" s="15"/>
      <x:c r="L1117" s="15" t="str"/>
      <x:c r="M1117" s="15"/>
      <x:c r="N1117" s="15"/>
      <x:c r="O1117" s="15"/>
      <x:c r="P1117" s="7" t="str"/>
      <x:c r="Q1117" s="15"/>
      <x:c r="R1117" s="7" t="str">
        <x:f>IF(AND(ISNUMBER(K1117),ISNUMBER(Q1117)),IF(K1117&lt;=Q1117,"Valeur ≤ seuil","Valeur &gt; seuil"),"")</x:f>
      </x:c>
      <x:c r="S1117" s="15"/>
      <x:c r="T1117" s="7" t="str">
        <x:f>IF(AND(ISNUMBER(K1117),ISNUMBER(S1117)),IF(K1117&lt;=S1117,"Valeur ≤ seuil","Valeur &gt; seuil"),"")</x:f>
      </x:c>
      <x:c r="U1117" s="7"/>
      <x:c r="V1117" s="7" t="str"/>
      <x:c r="W1117" s="14" t="str"/>
      <x:c r="X1117" s="7" t="str"/>
      <x:c r="Y1117" s="13" t="d">
        <x:v>2026-10-25T12:00:00.000Z</x:v>
      </x:c>
      <x:c r="Z1117" s="14" t="str">
        <x:v>https://www.simu.com/t5s-ehz-08-17-2-5m-bl-1-2010367.html</x:v>
      </x:c>
      <x:c r="AA1117" s="14" t="str">
        <x:v>http://127.0.0.1:8788/produit-simu-2010367.html</x:v>
      </x:c>
      <x:c r="AB1117" s="14" t="str">
        <x:v>http://127.0.0.1:8788/produit-simu-2010367.html</x:v>
      </x:c>
      <x:c r="AC1117" s="7" t="str">
        <x:v>Obtenir la version, la configuration, les modes, les mesures et les informations réglementaires.</x:v>
      </x:c>
      <x:c r="AD1117" s="7"/>
      <x:c r="AE1117" s="7" t="str"/>
    </x:row>
    <x:row r="1118" ht="54" customHeight="1">
      <x:c r="A1118" s="7" t="str">
        <x:v>2010368</x:v>
      </x:c>
      <x:c r="B1118" s="7" t="str">
        <x:v>SIMU</x:v>
      </x:c>
      <x:c r="C1118" s="7" t="str">
        <x:v>SIMU</x:v>
      </x:c>
      <x:c r="D1118" s="7" t="str">
        <x:v>T5S E Hz 10/17 — moteur radio de volet</x:v>
      </x:c>
      <x:c r="E1118" s="7" t="str">
        <x:v>Motorisation ou automatisme</x:v>
      </x:c>
      <x:c r="F1118" s="7" t="str">
        <x:v>Équipement complet à confirmer</x:v>
      </x:c>
      <x:c r="G1118" s="7" t="str">
        <x:v>À vérifier</x:v>
      </x:c>
      <x:c r="H1118" s="7" t="str"/>
      <x:c r="I1118" s="7" t="str">
        <x:v>Mode, configuration et preuves énergétiques complètes non établis pour cette référence.</x:v>
      </x:c>
      <x:c r="J1118" s="7" t="str"/>
      <x:c r="K1118" s="15"/>
      <x:c r="L1118" s="15" t="str"/>
      <x:c r="M1118" s="15"/>
      <x:c r="N1118" s="15"/>
      <x:c r="O1118" s="15"/>
      <x:c r="P1118" s="7" t="str"/>
      <x:c r="Q1118" s="15"/>
      <x:c r="R1118" s="7" t="str">
        <x:f>IF(AND(ISNUMBER(K1118),ISNUMBER(Q1118)),IF(K1118&lt;=Q1118,"Valeur ≤ seuil","Valeur &gt; seuil"),"")</x:f>
      </x:c>
      <x:c r="S1118" s="15"/>
      <x:c r="T1118" s="7" t="str">
        <x:f>IF(AND(ISNUMBER(K1118),ISNUMBER(S1118)),IF(K1118&lt;=S1118,"Valeur ≤ seuil","Valeur &gt; seuil"),"")</x:f>
      </x:c>
      <x:c r="U1118" s="7"/>
      <x:c r="V1118" s="7" t="str"/>
      <x:c r="W1118" s="14" t="str"/>
      <x:c r="X1118" s="7" t="str"/>
      <x:c r="Y1118" s="13" t="d">
        <x:v>2026-10-25T12:00:00.000Z</x:v>
      </x:c>
      <x:c r="Z1118" s="14" t="str">
        <x:v>https://www.simu.com/t5s-ehz-10-17-2-5m-bl-1-2010368.html</x:v>
      </x:c>
      <x:c r="AA1118" s="14" t="str">
        <x:v>http://127.0.0.1:8788/produit-simu-2010368.html</x:v>
      </x:c>
      <x:c r="AB1118" s="14" t="str">
        <x:v>http://127.0.0.1:8788/produit-simu-2010368.html</x:v>
      </x:c>
      <x:c r="AC1118" s="7" t="str">
        <x:v>Obtenir la version, la configuration, les modes, les mesures et les informations réglementaires.</x:v>
      </x:c>
      <x:c r="AD1118" s="7"/>
      <x:c r="AE1118" s="7" t="str"/>
    </x:row>
    <x:row r="1119" ht="54" customHeight="1">
      <x:c r="A1119" s="7" t="str">
        <x:v>2010369</x:v>
      </x:c>
      <x:c r="B1119" s="7" t="str">
        <x:v>SIMU</x:v>
      </x:c>
      <x:c r="C1119" s="7" t="str">
        <x:v>SIMU</x:v>
      </x:c>
      <x:c r="D1119" s="7" t="str">
        <x:v>T5S E Hz 15/17 — moteur radio de volet</x:v>
      </x:c>
      <x:c r="E1119" s="7" t="str">
        <x:v>Motorisation ou automatisme</x:v>
      </x:c>
      <x:c r="F1119" s="7" t="str">
        <x:v>Équipement complet à confirmer</x:v>
      </x:c>
      <x:c r="G1119" s="7" t="str">
        <x:v>À vérifier</x:v>
      </x:c>
      <x:c r="H1119" s="7" t="str"/>
      <x:c r="I1119" s="7" t="str">
        <x:v>Mode, configuration et preuves énergétiques complètes non établis pour cette référence.</x:v>
      </x:c>
      <x:c r="J1119" s="7" t="str"/>
      <x:c r="K1119" s="15"/>
      <x:c r="L1119" s="15" t="str"/>
      <x:c r="M1119" s="15"/>
      <x:c r="N1119" s="15"/>
      <x:c r="O1119" s="15"/>
      <x:c r="P1119" s="7" t="str"/>
      <x:c r="Q1119" s="15"/>
      <x:c r="R1119" s="7" t="str">
        <x:f>IF(AND(ISNUMBER(K1119),ISNUMBER(Q1119)),IF(K1119&lt;=Q1119,"Valeur ≤ seuil","Valeur &gt; seuil"),"")</x:f>
      </x:c>
      <x:c r="S1119" s="15"/>
      <x:c r="T1119" s="7" t="str">
        <x:f>IF(AND(ISNUMBER(K1119),ISNUMBER(S1119)),IF(K1119&lt;=S1119,"Valeur ≤ seuil","Valeur &gt; seuil"),"")</x:f>
      </x:c>
      <x:c r="U1119" s="7"/>
      <x:c r="V1119" s="7" t="str"/>
      <x:c r="W1119" s="14" t="str"/>
      <x:c r="X1119" s="7" t="str"/>
      <x:c r="Y1119" s="13" t="d">
        <x:v>2026-10-25T12:00:00.000Z</x:v>
      </x:c>
      <x:c r="Z1119" s="14" t="str">
        <x:v>https://www.simu.com/t5s-ehz-15-17-2-5m-bl-1-2010369.html</x:v>
      </x:c>
      <x:c r="AA1119" s="14" t="str">
        <x:v>http://127.0.0.1:8788/produit-simu-2010369.html</x:v>
      </x:c>
      <x:c r="AB1119" s="14" t="str">
        <x:v>http://127.0.0.1:8788/produit-simu-2010369.html</x:v>
      </x:c>
      <x:c r="AC1119" s="7" t="str">
        <x:v>Obtenir la version, la configuration, les modes, les mesures et les informations réglementaires.</x:v>
      </x:c>
      <x:c r="AD1119" s="7"/>
      <x:c r="AE1119" s="7" t="str"/>
    </x:row>
    <x:row r="1120" ht="54" customHeight="1">
      <x:c r="A1120" s="7" t="str">
        <x:v>2010370</x:v>
      </x:c>
      <x:c r="B1120" s="7" t="str">
        <x:v>SIMU</x:v>
      </x:c>
      <x:c r="C1120" s="7" t="str">
        <x:v>SIMU</x:v>
      </x:c>
      <x:c r="D1120" s="7" t="str">
        <x:v>T5S E Hz 20/17 — moteur radio de volet</x:v>
      </x:c>
      <x:c r="E1120" s="7" t="str">
        <x:v>Motorisation ou automatisme</x:v>
      </x:c>
      <x:c r="F1120" s="7" t="str">
        <x:v>Équipement complet à confirmer</x:v>
      </x:c>
      <x:c r="G1120" s="7" t="str">
        <x:v>À vérifier</x:v>
      </x:c>
      <x:c r="H1120" s="7" t="str"/>
      <x:c r="I1120" s="7" t="str">
        <x:v>Mode, configuration et preuves énergétiques complètes non établis pour cette référence.</x:v>
      </x:c>
      <x:c r="J1120" s="7" t="str"/>
      <x:c r="K1120" s="15"/>
      <x:c r="L1120" s="15" t="str"/>
      <x:c r="M1120" s="15"/>
      <x:c r="N1120" s="15"/>
      <x:c r="O1120" s="15"/>
      <x:c r="P1120" s="7" t="str"/>
      <x:c r="Q1120" s="15"/>
      <x:c r="R1120" s="7" t="str">
        <x:f>IF(AND(ISNUMBER(K1120),ISNUMBER(Q1120)),IF(K1120&lt;=Q1120,"Valeur ≤ seuil","Valeur &gt; seuil"),"")</x:f>
      </x:c>
      <x:c r="S1120" s="15"/>
      <x:c r="T1120" s="7" t="str">
        <x:f>IF(AND(ISNUMBER(K1120),ISNUMBER(S1120)),IF(K1120&lt;=S1120,"Valeur ≤ seuil","Valeur &gt; seuil"),"")</x:f>
      </x:c>
      <x:c r="U1120" s="7"/>
      <x:c r="V1120" s="7" t="str"/>
      <x:c r="W1120" s="14" t="str"/>
      <x:c r="X1120" s="7" t="str"/>
      <x:c r="Y1120" s="13" t="d">
        <x:v>2026-10-25T12:00:00.000Z</x:v>
      </x:c>
      <x:c r="Z1120" s="14" t="str">
        <x:v>https://www.simu.com/t5s-ehz-20-17-2-5m-bl-1-2010370.html</x:v>
      </x:c>
      <x:c r="AA1120" s="14" t="str">
        <x:v>http://127.0.0.1:8788/produit-simu-2010370.html</x:v>
      </x:c>
      <x:c r="AB1120" s="14" t="str">
        <x:v>http://127.0.0.1:8788/produit-simu-2010370.html</x:v>
      </x:c>
      <x:c r="AC1120" s="7" t="str">
        <x:v>Obtenir la version, la configuration, les modes, les mesures et les informations réglementaires.</x:v>
      </x:c>
      <x:c r="AD1120" s="7"/>
      <x:c r="AE1120" s="7" t="str"/>
    </x:row>
    <x:row r="1121" ht="54" customHeight="1">
      <x:c r="A1121" s="7" t="str">
        <x:v>2010373</x:v>
      </x:c>
      <x:c r="B1121" s="7" t="str">
        <x:v>SIMU</x:v>
      </x:c>
      <x:c r="C1121" s="7" t="str">
        <x:v>SIMU</x:v>
      </x:c>
      <x:c r="D1121" s="7" t="str">
        <x:v>T5S E Hz 50/12 — moteur radio de volet</x:v>
      </x:c>
      <x:c r="E1121" s="7" t="str">
        <x:v>Motorisation ou automatisme</x:v>
      </x:c>
      <x:c r="F1121" s="7" t="str">
        <x:v>Équipement complet à confirmer</x:v>
      </x:c>
      <x:c r="G1121" s="7" t="str">
        <x:v>À vérifier</x:v>
      </x:c>
      <x:c r="H1121" s="7" t="str"/>
      <x:c r="I1121" s="7" t="str">
        <x:v>Mode, configuration et preuves énergétiques complètes non établis pour cette référence.</x:v>
      </x:c>
      <x:c r="J1121" s="7" t="str"/>
      <x:c r="K1121" s="15"/>
      <x:c r="L1121" s="15" t="str"/>
      <x:c r="M1121" s="15"/>
      <x:c r="N1121" s="15"/>
      <x:c r="O1121" s="15"/>
      <x:c r="P1121" s="7" t="str"/>
      <x:c r="Q1121" s="15"/>
      <x:c r="R1121" s="7" t="str">
        <x:f>IF(AND(ISNUMBER(K1121),ISNUMBER(Q1121)),IF(K1121&lt;=Q1121,"Valeur ≤ seuil","Valeur &gt; seuil"),"")</x:f>
      </x:c>
      <x:c r="S1121" s="15"/>
      <x:c r="T1121" s="7" t="str">
        <x:f>IF(AND(ISNUMBER(K1121),ISNUMBER(S1121)),IF(K1121&lt;=S1121,"Valeur ≤ seuil","Valeur &gt; seuil"),"")</x:f>
      </x:c>
      <x:c r="U1121" s="7"/>
      <x:c r="V1121" s="7" t="str"/>
      <x:c r="W1121" s="14" t="str"/>
      <x:c r="X1121" s="7" t="str"/>
      <x:c r="Y1121" s="13" t="d">
        <x:v>2026-10-25T12:00:00.000Z</x:v>
      </x:c>
      <x:c r="Z1121" s="14" t="str">
        <x:v>https://www.simu.com/t5s-ehz-50-12-2-5m-bl-1-2010373.html</x:v>
      </x:c>
      <x:c r="AA1121" s="14" t="str">
        <x:v>http://127.0.0.1:8788/produit-simu-2010373.html</x:v>
      </x:c>
      <x:c r="AB1121" s="14" t="str">
        <x:v>http://127.0.0.1:8788/produit-simu-2010373.html</x:v>
      </x:c>
      <x:c r="AC1121" s="7" t="str">
        <x:v>Obtenir la version, la configuration, les modes, les mesures et les informations réglementaires.</x:v>
      </x:c>
      <x:c r="AD1121" s="7"/>
      <x:c r="AE1121" s="7" t="str"/>
    </x:row>
    <x:row r="1122" ht="54" customHeight="1">
      <x:c r="A1122" s="7" t="str">
        <x:v>2004503</x:v>
      </x:c>
      <x:c r="B1122" s="7" t="str">
        <x:v>SIMU</x:v>
      </x:c>
      <x:c r="C1122" s="7" t="str">
        <x:v>SIMU</x:v>
      </x:c>
      <x:c r="D1122" s="7" t="str">
        <x:v>T8M 150 Nm — moteur de rideau à secours manuel</x:v>
      </x:c>
      <x:c r="E1122" s="7" t="str">
        <x:v>Motorisation ou automatisme</x:v>
      </x:c>
      <x:c r="F1122" s="7" t="str">
        <x:v>Équipement complet à confirmer</x:v>
      </x:c>
      <x:c r="G1122" s="7" t="str">
        <x:v>À vérifier</x:v>
      </x:c>
      <x:c r="H1122" s="7" t="str"/>
      <x:c r="I1122" s="7" t="str">
        <x:v>Mode, configuration et preuves énergétiques complètes non établis pour cette référence.</x:v>
      </x:c>
      <x:c r="J1122" s="7" t="str"/>
      <x:c r="K1122" s="15"/>
      <x:c r="L1122" s="15" t="str"/>
      <x:c r="M1122" s="15"/>
      <x:c r="N1122" s="15"/>
      <x:c r="O1122" s="15"/>
      <x:c r="P1122" s="7" t="str"/>
      <x:c r="Q1122" s="15"/>
      <x:c r="R1122" s="7" t="str">
        <x:f>IF(AND(ISNUMBER(K1122),ISNUMBER(Q1122)),IF(K1122&lt;=Q1122,"Valeur ≤ seuil","Valeur &gt; seuil"),"")</x:f>
      </x:c>
      <x:c r="S1122" s="15"/>
      <x:c r="T1122" s="7" t="str">
        <x:f>IF(AND(ISNUMBER(K1122),ISNUMBER(S1122)),IF(K1122&lt;=S1122,"Valeur ≤ seuil","Valeur &gt; seuil"),"")</x:f>
      </x:c>
      <x:c r="U1122" s="7"/>
      <x:c r="V1122" s="7" t="str"/>
      <x:c r="W1122" s="14" t="str"/>
      <x:c r="X1122" s="7" t="str"/>
      <x:c r="Y1122" s="13" t="d">
        <x:v>2026-10-25T12:00:00.000Z</x:v>
      </x:c>
      <x:c r="Z1122" s="14" t="str">
        <x:v>https://www.simu.com/t8m-150nm-base-d94-fdcs-2004503.html</x:v>
      </x:c>
      <x:c r="AA1122" s="14" t="str">
        <x:v>http://127.0.0.1:8788/produit-simu-2004503.html</x:v>
      </x:c>
      <x:c r="AB1122" s="14" t="str">
        <x:v>http://127.0.0.1:8788/produit-simu-2004503.html</x:v>
      </x:c>
      <x:c r="AC1122" s="7" t="str">
        <x:v>Obtenir la version, la configuration, les modes, les mesures et les informations réglementaires.</x:v>
      </x:c>
      <x:c r="AD1122" s="7"/>
      <x:c r="AE1122" s="7" t="str"/>
    </x:row>
    <x:row r="1123" ht="54" customHeight="1">
      <x:c r="A1123" s="7" t="str">
        <x:v>2004505</x:v>
      </x:c>
      <x:c r="B1123" s="7" t="str">
        <x:v>SIMU</x:v>
      </x:c>
      <x:c r="C1123" s="7" t="str">
        <x:v>SIMU</x:v>
      </x:c>
      <x:c r="D1123" s="7" t="str">
        <x:v>T8M 250 Nm — moteur de rideau à secours manuel</x:v>
      </x:c>
      <x:c r="E1123" s="7" t="str">
        <x:v>Motorisation ou automatisme</x:v>
      </x:c>
      <x:c r="F1123" s="7" t="str">
        <x:v>Équipement complet à confirmer</x:v>
      </x:c>
      <x:c r="G1123" s="7" t="str">
        <x:v>À vérifier</x:v>
      </x:c>
      <x:c r="H1123" s="7" t="str"/>
      <x:c r="I1123" s="7" t="str">
        <x:v>Mode, configuration et preuves énergétiques complètes non établis pour cette référence.</x:v>
      </x:c>
      <x:c r="J1123" s="7" t="str"/>
      <x:c r="K1123" s="15"/>
      <x:c r="L1123" s="15" t="str"/>
      <x:c r="M1123" s="15"/>
      <x:c r="N1123" s="15"/>
      <x:c r="O1123" s="15"/>
      <x:c r="P1123" s="7" t="str"/>
      <x:c r="Q1123" s="15"/>
      <x:c r="R1123" s="7" t="str">
        <x:f>IF(AND(ISNUMBER(K1123),ISNUMBER(Q1123)),IF(K1123&lt;=Q1123,"Valeur ≤ seuil","Valeur &gt; seuil"),"")</x:f>
      </x:c>
      <x:c r="S1123" s="15"/>
      <x:c r="T1123" s="7" t="str">
        <x:f>IF(AND(ISNUMBER(K1123),ISNUMBER(S1123)),IF(K1123&lt;=S1123,"Valeur ≤ seuil","Valeur &gt; seuil"),"")</x:f>
      </x:c>
      <x:c r="U1123" s="7"/>
      <x:c r="V1123" s="7" t="str"/>
      <x:c r="W1123" s="14" t="str"/>
      <x:c r="X1123" s="7" t="str"/>
      <x:c r="Y1123" s="13" t="d">
        <x:v>2026-10-25T12:00:00.000Z</x:v>
      </x:c>
      <x:c r="Z1123" s="14" t="str">
        <x:v>https://www.simu.com/t8m-250nm-base-d94-fdcs-2004505.html</x:v>
      </x:c>
      <x:c r="AA1123" s="14" t="str">
        <x:v>http://127.0.0.1:8788/produit-simu-2004505.html</x:v>
      </x:c>
      <x:c r="AB1123" s="14" t="str">
        <x:v>http://127.0.0.1:8788/produit-simu-2004505.html</x:v>
      </x:c>
      <x:c r="AC1123" s="7" t="str">
        <x:v>Obtenir la version, la configuration, les modes, les mesures et les informations réglementaires.</x:v>
      </x:c>
      <x:c r="AD1123" s="7"/>
      <x:c r="AE1123" s="7" t="str"/>
    </x:row>
    <x:row r="1124" ht="54" customHeight="1">
      <x:c r="A1124" s="7" t="str">
        <x:v>2006243</x:v>
      </x:c>
      <x:c r="B1124" s="7" t="str">
        <x:v>SIMU</x:v>
      </x:c>
      <x:c r="C1124" s="7" t="str">
        <x:v>SIMU</x:v>
      </x:c>
      <x:c r="D1124" s="7" t="str">
        <x:v>T8M 450 Nm — moteur de rideau à secours manuel</x:v>
      </x:c>
      <x:c r="E1124" s="7" t="str">
        <x:v>Motorisation ou automatisme</x:v>
      </x:c>
      <x:c r="F1124" s="7" t="str">
        <x:v>Équipement complet à confirmer</x:v>
      </x:c>
      <x:c r="G1124" s="7" t="str">
        <x:v>À vérifier</x:v>
      </x:c>
      <x:c r="H1124" s="7" t="str"/>
      <x:c r="I1124" s="7" t="str">
        <x:v>Mode, configuration et preuves énergétiques complètes non établis pour cette référence.</x:v>
      </x:c>
      <x:c r="J1124" s="7" t="str"/>
      <x:c r="K1124" s="15"/>
      <x:c r="L1124" s="15" t="str"/>
      <x:c r="M1124" s="15"/>
      <x:c r="N1124" s="15"/>
      <x:c r="O1124" s="15"/>
      <x:c r="P1124" s="7" t="str"/>
      <x:c r="Q1124" s="15"/>
      <x:c r="R1124" s="7" t="str">
        <x:f>IF(AND(ISNUMBER(K1124),ISNUMBER(Q1124)),IF(K1124&lt;=Q1124,"Valeur ≤ seuil","Valeur &gt; seuil"),"")</x:f>
      </x:c>
      <x:c r="S1124" s="15"/>
      <x:c r="T1124" s="7" t="str">
        <x:f>IF(AND(ISNUMBER(K1124),ISNUMBER(S1124)),IF(K1124&lt;=S1124,"Valeur ≤ seuil","Valeur &gt; seuil"),"")</x:f>
      </x:c>
      <x:c r="U1124" s="7"/>
      <x:c r="V1124" s="7" t="str"/>
      <x:c r="W1124" s="14" t="str"/>
      <x:c r="X1124" s="7" t="str"/>
      <x:c r="Y1124" s="13" t="d">
        <x:v>2026-10-25T12:00:00.000Z</x:v>
      </x:c>
      <x:c r="Z1124" s="14" t="str">
        <x:v>https://www.simu.com/t8m-450nm-base-d124-b-fdcs-2006243.html</x:v>
      </x:c>
      <x:c r="AA1124" s="14" t="str">
        <x:v>http://127.0.0.1:8788/produit-simu-2006243.html</x:v>
      </x:c>
      <x:c r="AB1124" s="14" t="str">
        <x:v>http://127.0.0.1:8788/produit-simu-2006243.html</x:v>
      </x:c>
      <x:c r="AC1124" s="7" t="str">
        <x:v>Obtenir la version, la configuration, les modes, les mesures et les informations réglementaires.</x:v>
      </x:c>
      <x:c r="AD1124" s="7"/>
      <x:c r="AE1124" s="7" t="str"/>
    </x:row>
    <x:row r="1125" ht="54" customHeight="1">
      <x:c r="A1125" s="7" t="str">
        <x:v>2006794</x:v>
      </x:c>
      <x:c r="B1125" s="7" t="str">
        <x:v>SIMU</x:v>
      </x:c>
      <x:c r="C1125" s="7" t="str">
        <x:v>SIMU</x:v>
      </x:c>
      <x:c r="D1125" s="7" t="str">
        <x:v>T9M 400 Nm — motorisation triphasée de rideau</x:v>
      </x:c>
      <x:c r="E1125" s="7" t="str">
        <x:v>Motorisation ou automatisme</x:v>
      </x:c>
      <x:c r="F1125" s="7" t="str">
        <x:v>Équipement complet à confirmer</x:v>
      </x:c>
      <x:c r="G1125" s="7" t="str">
        <x:v>À vérifier</x:v>
      </x:c>
      <x:c r="H1125" s="7" t="str"/>
      <x:c r="I1125" s="7" t="str">
        <x:v>Mode, configuration et preuves énergétiques complètes non établis pour cette référence.</x:v>
      </x:c>
      <x:c r="J1125" s="7" t="str"/>
      <x:c r="K1125" s="15"/>
      <x:c r="L1125" s="15" t="str"/>
      <x:c r="M1125" s="15"/>
      <x:c r="N1125" s="15"/>
      <x:c r="O1125" s="15"/>
      <x:c r="P1125" s="7" t="str"/>
      <x:c r="Q1125" s="15"/>
      <x:c r="R1125" s="7" t="str">
        <x:f>IF(AND(ISNUMBER(K1125),ISNUMBER(Q1125)),IF(K1125&lt;=Q1125,"Valeur ≤ seuil","Valeur &gt; seuil"),"")</x:f>
      </x:c>
      <x:c r="S1125" s="15"/>
      <x:c r="T1125" s="7" t="str">
        <x:f>IF(AND(ISNUMBER(K1125),ISNUMBER(S1125)),IF(K1125&lt;=S1125,"Valeur ≤ seuil","Valeur &gt; seuil"),"")</x:f>
      </x:c>
      <x:c r="U1125" s="7"/>
      <x:c r="V1125" s="7" t="str"/>
      <x:c r="W1125" s="14" t="str"/>
      <x:c r="X1125" s="7" t="str"/>
      <x:c r="Y1125" s="13" t="d">
        <x:v>2026-10-25T12:00:00.000Z</x:v>
      </x:c>
      <x:c r="Z1125" s="14" t="str">
        <x:v>https://www.simu.com/t9m-400nm-base-d124-c-fdcs-2006794.html</x:v>
      </x:c>
      <x:c r="AA1125" s="14" t="str">
        <x:v>http://127.0.0.1:8788/produit-simu-2006794.html</x:v>
      </x:c>
      <x:c r="AB1125" s="14" t="str">
        <x:v>http://127.0.0.1:8788/produit-simu-2006794.html</x:v>
      </x:c>
      <x:c r="AC1125" s="7" t="str">
        <x:v>Obtenir la version, la configuration, les modes, les mesures et les informations réglementaires.</x:v>
      </x:c>
      <x:c r="AD1125" s="7"/>
      <x:c r="AE1125" s="7" t="str"/>
    </x:row>
    <x:row r="1126" ht="54" customHeight="1">
      <x:c r="A1126" s="7" t="str">
        <x:v>2006797</x:v>
      </x:c>
      <x:c r="B1126" s="7" t="str">
        <x:v>SIMU</x:v>
      </x:c>
      <x:c r="C1126" s="7" t="str">
        <x:v>SIMU</x:v>
      </x:c>
      <x:c r="D1126" s="7" t="str">
        <x:v>T9M 800 Nm — motorisation triphasée de rideau</x:v>
      </x:c>
      <x:c r="E1126" s="7" t="str">
        <x:v>Motorisation ou automatisme</x:v>
      </x:c>
      <x:c r="F1126" s="7" t="str">
        <x:v>Équipement complet à confirmer</x:v>
      </x:c>
      <x:c r="G1126" s="7" t="str">
        <x:v>À vérifier</x:v>
      </x:c>
      <x:c r="H1126" s="7" t="str"/>
      <x:c r="I1126" s="7" t="str">
        <x:v>Mode, configuration et preuves énergétiques complètes non établis pour cette référence.</x:v>
      </x:c>
      <x:c r="J1126" s="7" t="str"/>
      <x:c r="K1126" s="15"/>
      <x:c r="L1126" s="15" t="str"/>
      <x:c r="M1126" s="15"/>
      <x:c r="N1126" s="15"/>
      <x:c r="O1126" s="15"/>
      <x:c r="P1126" s="7" t="str"/>
      <x:c r="Q1126" s="15"/>
      <x:c r="R1126" s="7" t="str">
        <x:f>IF(AND(ISNUMBER(K1126),ISNUMBER(Q1126)),IF(K1126&lt;=Q1126,"Valeur ≤ seuil","Valeur &gt; seuil"),"")</x:f>
      </x:c>
      <x:c r="S1126" s="15"/>
      <x:c r="T1126" s="7" t="str">
        <x:f>IF(AND(ISNUMBER(K1126),ISNUMBER(S1126)),IF(K1126&lt;=S1126,"Valeur ≤ seuil","Valeur &gt; seuil"),"")</x:f>
      </x:c>
      <x:c r="U1126" s="7"/>
      <x:c r="V1126" s="7" t="str"/>
      <x:c r="W1126" s="14" t="str"/>
      <x:c r="X1126" s="7" t="str"/>
      <x:c r="Y1126" s="13" t="d">
        <x:v>2026-10-25T12:00:00.000Z</x:v>
      </x:c>
      <x:c r="Z1126" s="14" t="str">
        <x:v>https://www.simu.com/t9m-800nm-base-d124-c-fdcs-2006797.html</x:v>
      </x:c>
      <x:c r="AA1126" s="14" t="str">
        <x:v>http://127.0.0.1:8788/produit-simu-2006797.html</x:v>
      </x:c>
      <x:c r="AB1126" s="14" t="str">
        <x:v>http://127.0.0.1:8788/produit-simu-2006797.html</x:v>
      </x:c>
      <x:c r="AC1126" s="7" t="str">
        <x:v>Obtenir la version, la configuration, les modes, les mesures et les informations réglementaires.</x:v>
      </x:c>
      <x:c r="AD1126" s="7"/>
      <x:c r="AE1126" s="7" t="str"/>
    </x:row>
    <x:row r="1127" ht="54" customHeight="1">
      <x:c r="A1127" s="7" t="str">
        <x:v>2008527</x:v>
      </x:c>
      <x:c r="B1127" s="7" t="str">
        <x:v>SIMU</x:v>
      </x:c>
      <x:c r="C1127" s="7" t="str">
        <x:v>SIMU</x:v>
      </x:c>
      <x:c r="D1127" s="7" t="str">
        <x:v>CENTRIS S 60/200 — moteur central avec frein</x:v>
      </x:c>
      <x:c r="E1127" s="7" t="str">
        <x:v>Motorisation ou automatisme</x:v>
      </x:c>
      <x:c r="F1127" s="7" t="str">
        <x:v>Équipement complet à confirmer</x:v>
      </x:c>
      <x:c r="G1127" s="7" t="str">
        <x:v>À vérifier</x:v>
      </x:c>
      <x:c r="H1127" s="7" t="str"/>
      <x:c r="I1127" s="7" t="str">
        <x:v>Mode, configuration et preuves énergétiques complètes non établis pour cette référence.</x:v>
      </x:c>
      <x:c r="J1127" s="7" t="str"/>
      <x:c r="K1127" s="15"/>
      <x:c r="L1127" s="15" t="str"/>
      <x:c r="M1127" s="15"/>
      <x:c r="N1127" s="15"/>
      <x:c r="O1127" s="15"/>
      <x:c r="P1127" s="7" t="str"/>
      <x:c r="Q1127" s="15"/>
      <x:c r="R1127" s="7" t="str">
        <x:f>IF(AND(ISNUMBER(K1127),ISNUMBER(Q1127)),IF(K1127&lt;=Q1127,"Valeur ≤ seuil","Valeur &gt; seuil"),"")</x:f>
      </x:c>
      <x:c r="S1127" s="15"/>
      <x:c r="T1127" s="7" t="str">
        <x:f>IF(AND(ISNUMBER(K1127),ISNUMBER(S1127)),IF(K1127&lt;=S1127,"Valeur ≤ seuil","Valeur &gt; seuil"),"")</x:f>
      </x:c>
      <x:c r="U1127" s="7"/>
      <x:c r="V1127" s="7" t="str"/>
      <x:c r="W1127" s="14" t="str"/>
      <x:c r="X1127" s="7" t="str"/>
      <x:c r="Y1127" s="13" t="d">
        <x:v>2026-10-25T12:00:00.000Z</x:v>
      </x:c>
      <x:c r="Z1127" s="14" t="str">
        <x:v>https://www.simu.com/centris-s-60-200-230-50-af-2008527.html</x:v>
      </x:c>
      <x:c r="AA1127" s="14" t="str">
        <x:v>http://127.0.0.1:8788/produit-simu-2008527.html</x:v>
      </x:c>
      <x:c r="AB1127" s="14" t="str">
        <x:v>http://127.0.0.1:8788/produit-simu-2008527.html</x:v>
      </x:c>
      <x:c r="AC1127" s="7" t="str">
        <x:v>Obtenir la version, la configuration, les modes, les mesures et les informations réglementaires.</x:v>
      </x:c>
      <x:c r="AD1127" s="7"/>
      <x:c r="AE1127" s="7" t="str"/>
    </x:row>
    <x:row r="1128" ht="54" customHeight="1">
      <x:c r="A1128" s="7" t="str">
        <x:v>2007112</x:v>
      </x:c>
      <x:c r="B1128" s="7" t="str">
        <x:v>SIMU</x:v>
      </x:c>
      <x:c r="C1128" s="7" t="str">
        <x:v>SIMU</x:v>
      </x:c>
      <x:c r="D1128" s="7" t="str">
        <x:v>CENTRIS M 60/200 — moteur central avec frein</x:v>
      </x:c>
      <x:c r="E1128" s="7" t="str">
        <x:v>Motorisation ou automatisme</x:v>
      </x:c>
      <x:c r="F1128" s="7" t="str">
        <x:v>Équipement complet à confirmer</x:v>
      </x:c>
      <x:c r="G1128" s="7" t="str">
        <x:v>À vérifier</x:v>
      </x:c>
      <x:c r="H1128" s="7" t="str"/>
      <x:c r="I1128" s="7" t="str">
        <x:v>Mode, configuration et preuves énergétiques complètes non établis pour cette référence.</x:v>
      </x:c>
      <x:c r="J1128" s="7" t="str"/>
      <x:c r="K1128" s="15"/>
      <x:c r="L1128" s="15" t="str"/>
      <x:c r="M1128" s="15"/>
      <x:c r="N1128" s="15"/>
      <x:c r="O1128" s="15"/>
      <x:c r="P1128" s="7" t="str"/>
      <x:c r="Q1128" s="15"/>
      <x:c r="R1128" s="7" t="str">
        <x:f>IF(AND(ISNUMBER(K1128),ISNUMBER(Q1128)),IF(K1128&lt;=Q1128,"Valeur ≤ seuil","Valeur &gt; seuil"),"")</x:f>
      </x:c>
      <x:c r="S1128" s="15"/>
      <x:c r="T1128" s="7" t="str">
        <x:f>IF(AND(ISNUMBER(K1128),ISNUMBER(S1128)),IF(K1128&lt;=S1128,"Valeur ≤ seuil","Valeur &gt; seuil"),"")</x:f>
      </x:c>
      <x:c r="U1128" s="7"/>
      <x:c r="V1128" s="7" t="str"/>
      <x:c r="W1128" s="14" t="str"/>
      <x:c r="X1128" s="7" t="str"/>
      <x:c r="Y1128" s="13" t="d">
        <x:v>2026-10-25T12:00:00.000Z</x:v>
      </x:c>
      <x:c r="Z1128" s="14" t="str">
        <x:v>https://www.simu.com/centris-m-60-200-230-50-af-2007112.html</x:v>
      </x:c>
      <x:c r="AA1128" s="14" t="str">
        <x:v>http://127.0.0.1:8788/produit-simu-2007112.html</x:v>
      </x:c>
      <x:c r="AB1128" s="14" t="str">
        <x:v>http://127.0.0.1:8788/produit-simu-2007112.html</x:v>
      </x:c>
      <x:c r="AC1128" s="7" t="str">
        <x:v>Obtenir la version, la configuration, les modes, les mesures et les informations réglementaires.</x:v>
      </x:c>
      <x:c r="AD1128" s="7"/>
      <x:c r="AE1128" s="7" t="str"/>
    </x:row>
    <x:row r="1129" ht="54" customHeight="1">
      <x:c r="A1129" s="7" t="str">
        <x:v>2007117</x:v>
      </x:c>
      <x:c r="B1129" s="7" t="str">
        <x:v>SIMU</x:v>
      </x:c>
      <x:c r="C1129" s="7" t="str">
        <x:v>SIMU</x:v>
      </x:c>
      <x:c r="D1129" s="7" t="str">
        <x:v>CENTRIS L 60/200 — moteur central avec frein</x:v>
      </x:c>
      <x:c r="E1129" s="7" t="str">
        <x:v>Motorisation ou automatisme</x:v>
      </x:c>
      <x:c r="F1129" s="7" t="str">
        <x:v>Équipement complet à confirmer</x:v>
      </x:c>
      <x:c r="G1129" s="7" t="str">
        <x:v>À vérifier</x:v>
      </x:c>
      <x:c r="H1129" s="7" t="str"/>
      <x:c r="I1129" s="7" t="str">
        <x:v>Mode, configuration et preuves énergétiques complètes non établis pour cette référence.</x:v>
      </x:c>
      <x:c r="J1129" s="7" t="str"/>
      <x:c r="K1129" s="15"/>
      <x:c r="L1129" s="15" t="str"/>
      <x:c r="M1129" s="15"/>
      <x:c r="N1129" s="15"/>
      <x:c r="O1129" s="15"/>
      <x:c r="P1129" s="7" t="str"/>
      <x:c r="Q1129" s="15"/>
      <x:c r="R1129" s="7" t="str">
        <x:f>IF(AND(ISNUMBER(K1129),ISNUMBER(Q1129)),IF(K1129&lt;=Q1129,"Valeur ≤ seuil","Valeur &gt; seuil"),"")</x:f>
      </x:c>
      <x:c r="S1129" s="15"/>
      <x:c r="T1129" s="7" t="str">
        <x:f>IF(AND(ISNUMBER(K1129),ISNUMBER(S1129)),IF(K1129&lt;=S1129,"Valeur ≤ seuil","Valeur &gt; seuil"),"")</x:f>
      </x:c>
      <x:c r="U1129" s="7"/>
      <x:c r="V1129" s="7" t="str"/>
      <x:c r="W1129" s="14" t="str"/>
      <x:c r="X1129" s="7" t="str"/>
      <x:c r="Y1129" s="13" t="d">
        <x:v>2026-10-25T12:00:00.000Z</x:v>
      </x:c>
      <x:c r="Z1129" s="14" t="str">
        <x:v>https://www.simu.com/centris-l-60-200-230-50-af-2007117.html</x:v>
      </x:c>
      <x:c r="AA1129" s="14" t="str">
        <x:v>http://127.0.0.1:8788/produit-simu-2007117.html</x:v>
      </x:c>
      <x:c r="AB1129" s="14" t="str">
        <x:v>http://127.0.0.1:8788/produit-simu-2007117.html</x:v>
      </x:c>
      <x:c r="AC1129" s="7" t="str">
        <x:v>Obtenir la version, la configuration, les modes, les mesures et les informations réglementaires.</x:v>
      </x:c>
      <x:c r="AD1129" s="7"/>
      <x:c r="AE1129" s="7" t="str"/>
    </x:row>
    <x:row r="1130" ht="54" customHeight="1">
      <x:c r="A1130" s="7" t="str">
        <x:v>2007134</x:v>
      </x:c>
      <x:c r="B1130" s="7" t="str">
        <x:v>SIMU</x:v>
      </x:c>
      <x:c r="C1130" s="7" t="str">
        <x:v>SIMU</x:v>
      </x:c>
      <x:c r="D1130" s="7" t="str">
        <x:v>CENTRIS XXL 76/240 — moteur central avec frein</x:v>
      </x:c>
      <x:c r="E1130" s="7" t="str">
        <x:v>Motorisation ou automatisme</x:v>
      </x:c>
      <x:c r="F1130" s="7" t="str">
        <x:v>Équipement complet à confirmer</x:v>
      </x:c>
      <x:c r="G1130" s="7" t="str">
        <x:v>À vérifier</x:v>
      </x:c>
      <x:c r="H1130" s="7" t="str"/>
      <x:c r="I1130" s="7" t="str">
        <x:v>Mode, configuration et preuves énergétiques complètes non établis pour cette référence.</x:v>
      </x:c>
      <x:c r="J1130" s="7" t="str"/>
      <x:c r="K1130" s="15"/>
      <x:c r="L1130" s="15" t="str"/>
      <x:c r="M1130" s="15"/>
      <x:c r="N1130" s="15"/>
      <x:c r="O1130" s="15"/>
      <x:c r="P1130" s="7" t="str"/>
      <x:c r="Q1130" s="15"/>
      <x:c r="R1130" s="7" t="str">
        <x:f>IF(AND(ISNUMBER(K1130),ISNUMBER(Q1130)),IF(K1130&lt;=Q1130,"Valeur ≤ seuil","Valeur &gt; seuil"),"")</x:f>
      </x:c>
      <x:c r="S1130" s="15"/>
      <x:c r="T1130" s="7" t="str">
        <x:f>IF(AND(ISNUMBER(K1130),ISNUMBER(S1130)),IF(K1130&lt;=S1130,"Valeur ≤ seuil","Valeur &gt; seuil"),"")</x:f>
      </x:c>
      <x:c r="U1130" s="7"/>
      <x:c r="V1130" s="7" t="str"/>
      <x:c r="W1130" s="14" t="str"/>
      <x:c r="X1130" s="7" t="str"/>
      <x:c r="Y1130" s="13" t="d">
        <x:v>2026-10-25T12:00:00.000Z</x:v>
      </x:c>
      <x:c r="Z1130" s="14" t="str">
        <x:v>https://www.simu.com/centris-xxl-76-240-230-50-af-2007134.html</x:v>
      </x:c>
      <x:c r="AA1130" s="14" t="str">
        <x:v>http://127.0.0.1:8788/produit-simu-2007134.html</x:v>
      </x:c>
      <x:c r="AB1130" s="14" t="str">
        <x:v>http://127.0.0.1:8788/produit-simu-2007134.html</x:v>
      </x:c>
      <x:c r="AC1130" s="7" t="str">
        <x:v>Obtenir la version, la configuration, les modes, les mesures et les informations réglementaires.</x:v>
      </x:c>
      <x:c r="AD1130" s="7"/>
      <x:c r="AE1130" s="7" t="str"/>
    </x:row>
    <x:row r="1131" ht="54" customHeight="1">
      <x:c r="A1131" s="7" t="str">
        <x:v>2009129</x:v>
      </x:c>
      <x:c r="B1131" s="7" t="str">
        <x:v>SIMU</x:v>
      </x:c>
      <x:c r="C1131" s="7" t="str">
        <x:v>SIMU</x:v>
      </x:c>
      <x:c r="D1131" s="7" t="str">
        <x:v>SIMUBOX 250/8 — version monophasée</x:v>
      </x:c>
      <x:c r="E1131" s="7" t="str">
        <x:v>Nature à préciser</x:v>
      </x:c>
      <x:c r="F1131" s="7" t="str">
        <x:v>Périmètre à confirmer</x:v>
      </x:c>
      <x:c r="G1131" s="7" t="str">
        <x:v>À vérifier</x:v>
      </x:c>
      <x:c r="H1131" s="7" t="str"/>
      <x:c r="I1131" s="7" t="str">
        <x:v>Mode, configuration et preuves énergétiques complètes non établis pour cette référence.</x:v>
      </x:c>
      <x:c r="J1131" s="7" t="str"/>
      <x:c r="K1131" s="15"/>
      <x:c r="L1131" s="15" t="str"/>
      <x:c r="M1131" s="15"/>
      <x:c r="N1131" s="15"/>
      <x:c r="O1131" s="15"/>
      <x:c r="P1131" s="7" t="str"/>
      <x:c r="Q1131" s="15"/>
      <x:c r="R1131" s="7" t="str">
        <x:f>IF(AND(ISNUMBER(K1131),ISNUMBER(Q1131)),IF(K1131&lt;=Q1131,"Valeur ≤ seuil","Valeur &gt; seuil"),"")</x:f>
      </x:c>
      <x:c r="S1131" s="15"/>
      <x:c r="T1131" s="7" t="str">
        <x:f>IF(AND(ISNUMBER(K1131),ISNUMBER(S1131)),IF(K1131&lt;=S1131,"Valeur ≤ seuil","Valeur &gt; seuil"),"")</x:f>
      </x:c>
      <x:c r="U1131" s="7"/>
      <x:c r="V1131" s="7" t="str"/>
      <x:c r="W1131" s="14" t="str"/>
      <x:c r="X1131" s="7" t="str"/>
      <x:c r="Y1131" s="13" t="d">
        <x:v>2026-10-25T12:00:00.000Z</x:v>
      </x:c>
      <x:c r="Z1131" s="14" t="str">
        <x:v>https://www.simu.com/simubox-250-08-mono-2009129.html</x:v>
      </x:c>
      <x:c r="AA1131" s="14" t="str">
        <x:v>http://127.0.0.1:8788/produit-simu-2009129.html</x:v>
      </x:c>
      <x:c r="AB1131" s="14" t="str">
        <x:v>http://127.0.0.1:8788/produit-simu-2009129.html</x:v>
      </x:c>
      <x:c r="AC1131" s="7" t="str">
        <x:v>Obtenir la version, la configuration, les modes, les mesures et les informations réglementaires.</x:v>
      </x:c>
      <x:c r="AD1131" s="7"/>
      <x:c r="AE1131" s="7" t="str"/>
    </x:row>
    <x:row r="1132" ht="54" customHeight="1">
      <x:c r="A1132" s="7" t="str">
        <x:v>2009133</x:v>
      </x:c>
      <x:c r="B1132" s="7" t="str">
        <x:v>SIMU</x:v>
      </x:c>
      <x:c r="C1132" s="7" t="str">
        <x:v>SIMU</x:v>
      </x:c>
      <x:c r="D1132" s="7" t="str">
        <x:v>SIMUBOX 430/8 — version triphasée</x:v>
      </x:c>
      <x:c r="E1132" s="7" t="str">
        <x:v>Nature à préciser</x:v>
      </x:c>
      <x:c r="F1132" s="7" t="str">
        <x:v>Périmètre à confirmer</x:v>
      </x:c>
      <x:c r="G1132" s="7" t="str">
        <x:v>À vérifier</x:v>
      </x:c>
      <x:c r="H1132" s="7" t="str"/>
      <x:c r="I1132" s="7" t="str">
        <x:v>Mode, configuration et preuves énergétiques complètes non établis pour cette référence.</x:v>
      </x:c>
      <x:c r="J1132" s="7" t="str"/>
      <x:c r="K1132" s="15"/>
      <x:c r="L1132" s="15" t="str"/>
      <x:c r="M1132" s="15"/>
      <x:c r="N1132" s="15"/>
      <x:c r="O1132" s="15"/>
      <x:c r="P1132" s="7" t="str"/>
      <x:c r="Q1132" s="15"/>
      <x:c r="R1132" s="7" t="str">
        <x:f>IF(AND(ISNUMBER(K1132),ISNUMBER(Q1132)),IF(K1132&lt;=Q1132,"Valeur ≤ seuil","Valeur &gt; seuil"),"")</x:f>
      </x:c>
      <x:c r="S1132" s="15"/>
      <x:c r="T1132" s="7" t="str">
        <x:f>IF(AND(ISNUMBER(K1132),ISNUMBER(S1132)),IF(K1132&lt;=S1132,"Valeur ≤ seuil","Valeur &gt; seuil"),"")</x:f>
      </x:c>
      <x:c r="U1132" s="7"/>
      <x:c r="V1132" s="7" t="str"/>
      <x:c r="W1132" s="14" t="str"/>
      <x:c r="X1132" s="7" t="str"/>
      <x:c r="Y1132" s="13" t="d">
        <x:v>2026-10-25T12:00:00.000Z</x:v>
      </x:c>
      <x:c r="Z1132" s="14" t="str">
        <x:v>https://www.simu.com/simubox-430-08-tri-2009133.html</x:v>
      </x:c>
      <x:c r="AA1132" s="14" t="str">
        <x:v>http://127.0.0.1:8788/produit-simu-2009133.html</x:v>
      </x:c>
      <x:c r="AB1132" s="14" t="str">
        <x:v>http://127.0.0.1:8788/produit-simu-2009133.html</x:v>
      </x:c>
      <x:c r="AC1132" s="7" t="str">
        <x:v>Obtenir la version, la configuration, les modes, les mesures et les informations réglementaires.</x:v>
      </x:c>
      <x:c r="AD1132" s="7"/>
      <x:c r="AE1132" s="7" t="str"/>
    </x:row>
    <x:row r="1133" ht="54" customHeight="1">
      <x:c r="A1133" s="7" t="str">
        <x:v>2009388</x:v>
      </x:c>
      <x:c r="B1133" s="7" t="str">
        <x:v>SIMU</x:v>
      </x:c>
      <x:c r="C1133" s="7" t="str">
        <x:v>SIMU</x:v>
      </x:c>
      <x:c r="D1133" s="7" t="str">
        <x:v>SIMUBOX 300/12 — version triphasée avec électronique intégrée</x:v>
      </x:c>
      <x:c r="E1133" s="7" t="str">
        <x:v>Nature à préciser</x:v>
      </x:c>
      <x:c r="F1133" s="7" t="str">
        <x:v>Périmètre à confirmer</x:v>
      </x:c>
      <x:c r="G1133" s="7" t="str">
        <x:v>À vérifier</x:v>
      </x:c>
      <x:c r="H1133" s="7" t="str"/>
      <x:c r="I1133" s="7" t="str">
        <x:v>Mode, configuration et preuves énergétiques complètes non établis pour cette référence.</x:v>
      </x:c>
      <x:c r="J1133" s="7" t="str"/>
      <x:c r="K1133" s="15"/>
      <x:c r="L1133" s="15" t="str"/>
      <x:c r="M1133" s="15"/>
      <x:c r="N1133" s="15"/>
      <x:c r="O1133" s="15"/>
      <x:c r="P1133" s="7" t="str"/>
      <x:c r="Q1133" s="15"/>
      <x:c r="R1133" s="7" t="str">
        <x:f>IF(AND(ISNUMBER(K1133),ISNUMBER(Q1133)),IF(K1133&lt;=Q1133,"Valeur ≤ seuil","Valeur &gt; seuil"),"")</x:f>
      </x:c>
      <x:c r="S1133" s="15"/>
      <x:c r="T1133" s="7" t="str">
        <x:f>IF(AND(ISNUMBER(K1133),ISNUMBER(S1133)),IF(K1133&lt;=S1133,"Valeur ≤ seuil","Valeur &gt; seuil"),"")</x:f>
      </x:c>
      <x:c r="U1133" s="7"/>
      <x:c r="V1133" s="7" t="str"/>
      <x:c r="W1133" s="14" t="str"/>
      <x:c r="X1133" s="7" t="str"/>
      <x:c r="Y1133" s="13" t="d">
        <x:v>2026-10-25T12:00:00.000Z</x:v>
      </x:c>
      <x:c r="Z1133" s="14" t="str">
        <x:v>https://www.simu.com/simubox-300-12-ei-tri-2009388.html</x:v>
      </x:c>
      <x:c r="AA1133" s="14" t="str">
        <x:v>http://127.0.0.1:8788/produit-simu-2009388.html</x:v>
      </x:c>
      <x:c r="AB1133" s="14" t="str">
        <x:v>http://127.0.0.1:8788/produit-simu-2009388.html</x:v>
      </x:c>
      <x:c r="AC1133" s="7" t="str">
        <x:v>Obtenir la version, la configuration, les modes, les mesures et les informations réglementaires.</x:v>
      </x:c>
      <x:c r="AD1133" s="7"/>
      <x:c r="AE1133" s="7" t="str"/>
    </x:row>
    <x:row r="1134" ht="54" customHeight="1">
      <x:c r="A1134" s="7" t="str">
        <x:v>2009078</x:v>
      </x:c>
      <x:c r="B1134" s="7" t="str">
        <x:v>SIMU</x:v>
      </x:c>
      <x:c r="C1134" s="7" t="str">
        <x:v>SIMU</x:v>
      </x:c>
      <x:c r="D1134" s="7" t="str">
        <x:v>Émetteur mural BHz un canal</x:v>
      </x:c>
      <x:c r="E1134" s="7" t="str">
        <x:v>Composant électronique ou sensible</x:v>
      </x:c>
      <x:c r="F1134" s="7" t="str">
        <x:v>Composant à évaluer dans l’ensemble</x:v>
      </x:c>
      <x:c r="G1134" s="7" t="str">
        <x:v>À vérifier</x:v>
      </x:c>
      <x:c r="H1134" s="7" t="str"/>
      <x:c r="I1134" s="7" t="str">
        <x:v>La fiche de ce composant ne documente pas les modes de la motorisation complète.</x:v>
      </x:c>
      <x:c r="J1134" s="7" t="str"/>
      <x:c r="K1134" s="15"/>
      <x:c r="L1134" s="15" t="str"/>
      <x:c r="M1134" s="15"/>
      <x:c r="N1134" s="15"/>
      <x:c r="O1134" s="15"/>
      <x:c r="P1134" s="7" t="str"/>
      <x:c r="Q1134" s="15"/>
      <x:c r="R1134" s="7" t="str">
        <x:f>IF(AND(ISNUMBER(K1134),ISNUMBER(Q1134)),IF(K1134&lt;=Q1134,"Valeur ≤ seuil","Valeur &gt; seuil"),"")</x:f>
      </x:c>
      <x:c r="S1134" s="15"/>
      <x:c r="T1134" s="7" t="str">
        <x:f>IF(AND(ISNUMBER(K1134),ISNUMBER(S1134)),IF(K1134&lt;=S1134,"Valeur ≤ seuil","Valeur &gt; seuil"),"")</x:f>
      </x:c>
      <x:c r="U1134" s="7"/>
      <x:c r="V1134" s="7" t="str"/>
      <x:c r="W1134" s="14" t="str"/>
      <x:c r="X1134" s="7" t="str"/>
      <x:c r="Y1134" s="13" t="d">
        <x:v>2026-10-25T12:00:00.000Z</x:v>
      </x:c>
      <x:c r="Z1134" s="14" t="str">
        <x:v>https://www.simu.com/emetteur-mural-bhz-1-canal-1-2009078.html</x:v>
      </x:c>
      <x:c r="AA1134" s="14" t="str">
        <x:v>http://127.0.0.1:8788/produit-simu-2009078.html</x:v>
      </x:c>
      <x:c r="AB1134" s="14" t="str">
        <x:v>http://127.0.0.1:8788/produit-simu-2009078.html</x:v>
      </x:c>
      <x:c r="AC1134" s="7" t="str">
        <x:v>Obtenir la version, la configuration, les modes, les mesures et les informations réglementaires.</x:v>
      </x:c>
      <x:c r="AD1134" s="7"/>
      <x:c r="AE1134" s="7" t="str"/>
    </x:row>
    <x:row r="1135" ht="54" customHeight="1">
      <x:c r="A1135" s="7" t="str">
        <x:v>2009072</x:v>
      </x:c>
      <x:c r="B1135" s="7" t="str">
        <x:v>SIMU</x:v>
      </x:c>
      <x:c r="C1135" s="7" t="str">
        <x:v>SIMU</x:v>
      </x:c>
      <x:c r="D1135" s="7" t="str">
        <x:v>Émetteur mobile BHz un canal</x:v>
      </x:c>
      <x:c r="E1135" s="7" t="str">
        <x:v>Composant électronique ou sensible</x:v>
      </x:c>
      <x:c r="F1135" s="7" t="str">
        <x:v>Composant à évaluer dans l’ensemble</x:v>
      </x:c>
      <x:c r="G1135" s="7" t="str">
        <x:v>À vérifier</x:v>
      </x:c>
      <x:c r="H1135" s="7" t="str"/>
      <x:c r="I1135" s="7" t="str">
        <x:v>La fiche de ce composant ne documente pas les modes de la motorisation complète.</x:v>
      </x:c>
      <x:c r="J1135" s="7" t="str"/>
      <x:c r="K1135" s="15"/>
      <x:c r="L1135" s="15" t="str"/>
      <x:c r="M1135" s="15"/>
      <x:c r="N1135" s="15"/>
      <x:c r="O1135" s="15"/>
      <x:c r="P1135" s="7" t="str"/>
      <x:c r="Q1135" s="15"/>
      <x:c r="R1135" s="7" t="str">
        <x:f>IF(AND(ISNUMBER(K1135),ISNUMBER(Q1135)),IF(K1135&lt;=Q1135,"Valeur ≤ seuil","Valeur &gt; seuil"),"")</x:f>
      </x:c>
      <x:c r="S1135" s="15"/>
      <x:c r="T1135" s="7" t="str">
        <x:f>IF(AND(ISNUMBER(K1135),ISNUMBER(S1135)),IF(K1135&lt;=S1135,"Valeur ≤ seuil","Valeur &gt; seuil"),"")</x:f>
      </x:c>
      <x:c r="U1135" s="7"/>
      <x:c r="V1135" s="7" t="str"/>
      <x:c r="W1135" s="14" t="str"/>
      <x:c r="X1135" s="7" t="str"/>
      <x:c r="Y1135" s="13" t="d">
        <x:v>2026-10-25T12:00:00.000Z</x:v>
      </x:c>
      <x:c r="Z1135" s="14" t="str">
        <x:v>https://www.simu.com/emetteur-mobile-bhz-1-canal-2009072.html</x:v>
      </x:c>
      <x:c r="AA1135" s="14" t="str">
        <x:v>http://127.0.0.1:8788/produit-simu-2009072.html</x:v>
      </x:c>
      <x:c r="AB1135" s="14" t="str">
        <x:v>http://127.0.0.1:8788/produit-simu-2009072.html</x:v>
      </x:c>
      <x:c r="AC1135" s="7" t="str">
        <x:v>Obtenir la version, la configuration, les modes, les mesures et les informations réglementaires.</x:v>
      </x:c>
      <x:c r="AD1135" s="7"/>
      <x:c r="AE1135" s="7" t="str"/>
    </x:row>
    <x:row r="1136" ht="54" customHeight="1">
      <x:c r="A1136" s="7" t="str">
        <x:v>2009202</x:v>
      </x:c>
      <x:c r="B1136" s="7" t="str">
        <x:v>SIMU</x:v>
      </x:c>
      <x:c r="C1136" s="7" t="str">
        <x:v>SIMU</x:v>
      </x:c>
      <x:c r="D1136" s="7" t="str">
        <x:v>Émetteur mobile BHz cinq canaux</x:v>
      </x:c>
      <x:c r="E1136" s="7" t="str">
        <x:v>Composant électronique ou sensible</x:v>
      </x:c>
      <x:c r="F1136" s="7" t="str">
        <x:v>Composant à évaluer dans l’ensemble</x:v>
      </x:c>
      <x:c r="G1136" s="7" t="str">
        <x:v>À vérifier</x:v>
      </x:c>
      <x:c r="H1136" s="7" t="str"/>
      <x:c r="I1136" s="7" t="str">
        <x:v>La fiche de ce composant ne documente pas les modes de la motorisation complète.</x:v>
      </x:c>
      <x:c r="J1136" s="7" t="str"/>
      <x:c r="K1136" s="15"/>
      <x:c r="L1136" s="15" t="str"/>
      <x:c r="M1136" s="15"/>
      <x:c r="N1136" s="15"/>
      <x:c r="O1136" s="15"/>
      <x:c r="P1136" s="7" t="str"/>
      <x:c r="Q1136" s="15"/>
      <x:c r="R1136" s="7" t="str">
        <x:f>IF(AND(ISNUMBER(K1136),ISNUMBER(Q1136)),IF(K1136&lt;=Q1136,"Valeur ≤ seuil","Valeur &gt; seuil"),"")</x:f>
      </x:c>
      <x:c r="S1136" s="15"/>
      <x:c r="T1136" s="7" t="str">
        <x:f>IF(AND(ISNUMBER(K1136),ISNUMBER(S1136)),IF(K1136&lt;=S1136,"Valeur ≤ seuil","Valeur &gt; seuil"),"")</x:f>
      </x:c>
      <x:c r="U1136" s="7"/>
      <x:c r="V1136" s="7" t="str"/>
      <x:c r="W1136" s="14" t="str"/>
      <x:c r="X1136" s="7" t="str"/>
      <x:c r="Y1136" s="13" t="d">
        <x:v>2026-10-25T12:00:00.000Z</x:v>
      </x:c>
      <x:c r="Z1136" s="14" t="str">
        <x:v>https://www.simu.com/emetteur-mobile-bhz-5-canaux-2009202.html</x:v>
      </x:c>
      <x:c r="AA1136" s="14" t="str">
        <x:v>http://127.0.0.1:8788/produit-simu-2009202.html</x:v>
      </x:c>
      <x:c r="AB1136" s="14" t="str">
        <x:v>http://127.0.0.1:8788/produit-simu-2009202.html</x:v>
      </x:c>
      <x:c r="AC1136" s="7" t="str">
        <x:v>Obtenir la version, la configuration, les modes, les mesures et les informations réglementaires.</x:v>
      </x:c>
      <x:c r="AD1136" s="7"/>
      <x:c r="AE1136" s="7" t="str"/>
    </x:row>
    <x:row r="1137" ht="54" customHeight="1">
      <x:c r="A1137" s="7" t="str">
        <x:v>2008369</x:v>
      </x:c>
      <x:c r="B1137" s="7" t="str">
        <x:v>SIMU</x:v>
      </x:c>
      <x:c r="C1137" s="7" t="str">
        <x:v>SIMU</x:v>
      </x:c>
      <x:c r="D1137" s="7" t="str">
        <x:v>Émetteur mural Hz un canal</x:v>
      </x:c>
      <x:c r="E1137" s="7" t="str">
        <x:v>Composant électronique ou sensible</x:v>
      </x:c>
      <x:c r="F1137" s="7" t="str">
        <x:v>Composant à évaluer dans l’ensemble</x:v>
      </x:c>
      <x:c r="G1137" s="7" t="str">
        <x:v>À vérifier</x:v>
      </x:c>
      <x:c r="H1137" s="7" t="str"/>
      <x:c r="I1137" s="7" t="str">
        <x:v>La fiche de ce composant ne documente pas les modes de la motorisation complète.</x:v>
      </x:c>
      <x:c r="J1137" s="7" t="str"/>
      <x:c r="K1137" s="15"/>
      <x:c r="L1137" s="15" t="str"/>
      <x:c r="M1137" s="15"/>
      <x:c r="N1137" s="15"/>
      <x:c r="O1137" s="15"/>
      <x:c r="P1137" s="7" t="str"/>
      <x:c r="Q1137" s="15"/>
      <x:c r="R1137" s="7" t="str">
        <x:f>IF(AND(ISNUMBER(K1137),ISNUMBER(Q1137)),IF(K1137&lt;=Q1137,"Valeur ≤ seuil","Valeur &gt; seuil"),"")</x:f>
      </x:c>
      <x:c r="S1137" s="15"/>
      <x:c r="T1137" s="7" t="str">
        <x:f>IF(AND(ISNUMBER(K1137),ISNUMBER(S1137)),IF(K1137&lt;=S1137,"Valeur ≤ seuil","Valeur &gt; seuil"),"")</x:f>
      </x:c>
      <x:c r="U1137" s="7"/>
      <x:c r="V1137" s="7" t="str"/>
      <x:c r="W1137" s="14" t="str"/>
      <x:c r="X1137" s="7" t="str"/>
      <x:c r="Y1137" s="13" t="d">
        <x:v>2026-10-25T12:00:00.000Z</x:v>
      </x:c>
      <x:c r="Z1137" s="14" t="str">
        <x:v>https://www.simu.com/emetteur-mural-hz-1-canal-1-2008369.html</x:v>
      </x:c>
      <x:c r="AA1137" s="14" t="str">
        <x:v>http://127.0.0.1:8788/produit-simu-2008369.html</x:v>
      </x:c>
      <x:c r="AB1137" s="14" t="str">
        <x:v>http://127.0.0.1:8788/produit-simu-2008369.html</x:v>
      </x:c>
      <x:c r="AC1137" s="7" t="str">
        <x:v>Obtenir la version, la configuration, les modes, les mesures et les informations réglementaires.</x:v>
      </x:c>
      <x:c r="AD1137" s="7"/>
      <x:c r="AE1137" s="7" t="str"/>
    </x:row>
    <x:row r="1138" ht="54" customHeight="1">
      <x:c r="A1138" s="7" t="str">
        <x:v>2008798</x:v>
      </x:c>
      <x:c r="B1138" s="7" t="str">
        <x:v>SIMU</x:v>
      </x:c>
      <x:c r="C1138" s="7" t="str">
        <x:v>SIMU</x:v>
      </x:c>
      <x:c r="D1138" s="7" t="str">
        <x:v>Émetteur mobile Hz cinq canaux</x:v>
      </x:c>
      <x:c r="E1138" s="7" t="str">
        <x:v>Composant électronique ou sensible</x:v>
      </x:c>
      <x:c r="F1138" s="7" t="str">
        <x:v>Composant à évaluer dans l’ensemble</x:v>
      </x:c>
      <x:c r="G1138" s="7" t="str">
        <x:v>À vérifier</x:v>
      </x:c>
      <x:c r="H1138" s="7" t="str"/>
      <x:c r="I1138" s="7" t="str">
        <x:v>La fiche de ce composant ne documente pas les modes de la motorisation complète.</x:v>
      </x:c>
      <x:c r="J1138" s="7" t="str"/>
      <x:c r="K1138" s="15"/>
      <x:c r="L1138" s="15" t="str"/>
      <x:c r="M1138" s="15"/>
      <x:c r="N1138" s="15"/>
      <x:c r="O1138" s="15"/>
      <x:c r="P1138" s="7" t="str"/>
      <x:c r="Q1138" s="15"/>
      <x:c r="R1138" s="7" t="str">
        <x:f>IF(AND(ISNUMBER(K1138),ISNUMBER(Q1138)),IF(K1138&lt;=Q1138,"Valeur ≤ seuil","Valeur &gt; seuil"),"")</x:f>
      </x:c>
      <x:c r="S1138" s="15"/>
      <x:c r="T1138" s="7" t="str">
        <x:f>IF(AND(ISNUMBER(K1138),ISNUMBER(S1138)),IF(K1138&lt;=S1138,"Valeur ≤ seuil","Valeur &gt; seuil"),"")</x:f>
      </x:c>
      <x:c r="U1138" s="7"/>
      <x:c r="V1138" s="7" t="str"/>
      <x:c r="W1138" s="14" t="str"/>
      <x:c r="X1138" s="7" t="str"/>
      <x:c r="Y1138" s="13" t="d">
        <x:v>2026-10-25T12:00:00.000Z</x:v>
      </x:c>
      <x:c r="Z1138" s="14" t="str">
        <x:v>https://www.simu.com/emetteur-mobile-hz-5-canaux-2008798.html</x:v>
      </x:c>
      <x:c r="AA1138" s="14" t="str">
        <x:v>http://127.0.0.1:8788/produit-simu-2008798.html</x:v>
      </x:c>
      <x:c r="AB1138" s="14" t="str">
        <x:v>http://127.0.0.1:8788/produit-simu-2008798.html</x:v>
      </x:c>
      <x:c r="AC1138" s="7" t="str">
        <x:v>Obtenir la version, la configuration, les modes, les mesures et les informations réglementaires.</x:v>
      </x:c>
      <x:c r="AD1138" s="7"/>
      <x:c r="AE1138" s="7" t="str"/>
    </x:row>
    <x:row r="1139" ht="54" customHeight="1">
      <x:c r="A1139" s="7" t="str">
        <x:v>2007846</x:v>
      </x:c>
      <x:c r="B1139" s="7" t="str">
        <x:v>SIMU</x:v>
      </x:c>
      <x:c r="C1139" s="7" t="str">
        <x:v>SIMU</x:v>
      </x:c>
      <x:c r="D1139" s="7" t="str">
        <x:v>TSA+ quatre canaux — télécommande de fermeture</x:v>
      </x:c>
      <x:c r="E1139" s="7" t="str">
        <x:v>Composant électronique ou sensible</x:v>
      </x:c>
      <x:c r="F1139" s="7" t="str">
        <x:v>Composant à évaluer dans l’ensemble</x:v>
      </x:c>
      <x:c r="G1139" s="7" t="str">
        <x:v>À vérifier</x:v>
      </x:c>
      <x:c r="H1139" s="7" t="str"/>
      <x:c r="I1139" s="7" t="str">
        <x:v>La fiche de ce composant ne documente pas les modes de la motorisation complète.</x:v>
      </x:c>
      <x:c r="J1139" s="7" t="str"/>
      <x:c r="K1139" s="15"/>
      <x:c r="L1139" s="15" t="str"/>
      <x:c r="M1139" s="15"/>
      <x:c r="N1139" s="15"/>
      <x:c r="O1139" s="15"/>
      <x:c r="P1139" s="7" t="str"/>
      <x:c r="Q1139" s="15"/>
      <x:c r="R1139" s="7" t="str">
        <x:f>IF(AND(ISNUMBER(K1139),ISNUMBER(Q1139)),IF(K1139&lt;=Q1139,"Valeur ≤ seuil","Valeur &gt; seuil"),"")</x:f>
      </x:c>
      <x:c r="S1139" s="15"/>
      <x:c r="T1139" s="7" t="str">
        <x:f>IF(AND(ISNUMBER(K1139),ISNUMBER(S1139)),IF(K1139&lt;=S1139,"Valeur ≤ seuil","Valeur &gt; seuil"),"")</x:f>
      </x:c>
      <x:c r="U1139" s="7"/>
      <x:c r="V1139" s="7" t="str"/>
      <x:c r="W1139" s="14" t="str"/>
      <x:c r="X1139" s="7" t="str"/>
      <x:c r="Y1139" s="13" t="d">
        <x:v>2026-10-25T12:00:00.000Z</x:v>
      </x:c>
      <x:c r="Z1139" s="14" t="str">
        <x:v>https://www.simu.com/nouvelle-teleco-tsa-4c-2007846.html</x:v>
      </x:c>
      <x:c r="AA1139" s="14" t="str">
        <x:v>http://127.0.0.1:8788/produit-simu-2007846.html</x:v>
      </x:c>
      <x:c r="AB1139" s="14" t="str">
        <x:v>http://127.0.0.1:8788/produit-simu-2007846.html</x:v>
      </x:c>
      <x:c r="AC1139" s="7" t="str">
        <x:v>Obtenir la version, la configuration, les modes, les mesures et les informations réglementaires.</x:v>
      </x:c>
      <x:c r="AD1139" s="7"/>
      <x:c r="AE1139" s="7" t="str"/>
    </x:row>
    <x:row r="1140" ht="54" customHeight="1">
      <x:c r="A1140" s="7" t="str">
        <x:v>2008191</x:v>
      </x:c>
      <x:c r="B1140" s="7" t="str">
        <x:v>SIMU</x:v>
      </x:c>
      <x:c r="C1140" s="7" t="str">
        <x:v>SIMU</x:v>
      </x:c>
      <x:c r="D1140" s="7" t="str">
        <x:v>Micro-récepteur Hz pour volet roulant</x:v>
      </x:c>
      <x:c r="E1140" s="7" t="str">
        <x:v>Composant électronique ou sensible</x:v>
      </x:c>
      <x:c r="F1140" s="7" t="str">
        <x:v>Composant à évaluer dans l’ensemble</x:v>
      </x:c>
      <x:c r="G1140" s="7" t="str">
        <x:v>À vérifier</x:v>
      </x:c>
      <x:c r="H1140" s="7" t="str"/>
      <x:c r="I1140" s="7" t="str">
        <x:v>La fiche de ce composant ne documente pas les modes de la motorisation complète.</x:v>
      </x:c>
      <x:c r="J1140" s="7" t="str"/>
      <x:c r="K1140" s="15"/>
      <x:c r="L1140" s="15" t="str"/>
      <x:c r="M1140" s="15"/>
      <x:c r="N1140" s="15"/>
      <x:c r="O1140" s="15"/>
      <x:c r="P1140" s="7" t="str"/>
      <x:c r="Q1140" s="15"/>
      <x:c r="R1140" s="7" t="str">
        <x:f>IF(AND(ISNUMBER(K1140),ISNUMBER(Q1140)),IF(K1140&lt;=Q1140,"Valeur ≤ seuil","Valeur &gt; seuil"),"")</x:f>
      </x:c>
      <x:c r="S1140" s="15"/>
      <x:c r="T1140" s="7" t="str">
        <x:f>IF(AND(ISNUMBER(K1140),ISNUMBER(S1140)),IF(K1140&lt;=S1140,"Valeur ≤ seuil","Valeur &gt; seuil"),"")</x:f>
      </x:c>
      <x:c r="U1140" s="7"/>
      <x:c r="V1140" s="7" t="str"/>
      <x:c r="W1140" s="14" t="str"/>
      <x:c r="X1140" s="7" t="str"/>
      <x:c r="Y1140" s="13" t="d">
        <x:v>2026-10-25T12:00:00.000Z</x:v>
      </x:c>
      <x:c r="Z1140" s="14" t="str">
        <x:v>https://www.simu.com/micro-recepteur-hz-volet-roulant-1-2008191.html</x:v>
      </x:c>
      <x:c r="AA1140" s="14" t="str">
        <x:v>http://127.0.0.1:8788/produit-simu-2008191.html</x:v>
      </x:c>
      <x:c r="AB1140" s="14" t="str">
        <x:v>http://127.0.0.1:8788/produit-simu-2008191.html</x:v>
      </x:c>
      <x:c r="AC1140" s="7" t="str">
        <x:v>Obtenir la version, la configuration, les modes, les mesures et les informations réglementaires.</x:v>
      </x:c>
      <x:c r="AD1140" s="7"/>
      <x:c r="AE1140" s="7" t="str"/>
    </x:row>
    <x:row r="1141" ht="54" customHeight="1">
      <x:c r="A1141" s="7" t="str">
        <x:v>2008188</x:v>
      </x:c>
      <x:c r="B1141" s="7" t="str">
        <x:v>SIMU</x:v>
      </x:c>
      <x:c r="C1141" s="7" t="str">
        <x:v>SIMU</x:v>
      </x:c>
      <x:c r="D1141" s="7" t="str">
        <x:v>Timer Easy Hz — commande programmable blanche</x:v>
      </x:c>
      <x:c r="E1141" s="7" t="str">
        <x:v>Nature à préciser</x:v>
      </x:c>
      <x:c r="F1141" s="7" t="str">
        <x:v>Périmètre à confirmer</x:v>
      </x:c>
      <x:c r="G1141" s="7" t="str">
        <x:v>À vérifier</x:v>
      </x:c>
      <x:c r="H1141" s="7" t="str"/>
      <x:c r="I1141" s="7" t="str">
        <x:v>Mode, configuration et preuves énergétiques complètes non établis pour cette référence.</x:v>
      </x:c>
      <x:c r="J1141" s="7" t="str"/>
      <x:c r="K1141" s="15"/>
      <x:c r="L1141" s="15" t="str"/>
      <x:c r="M1141" s="15"/>
      <x:c r="N1141" s="15"/>
      <x:c r="O1141" s="15"/>
      <x:c r="P1141" s="7" t="str"/>
      <x:c r="Q1141" s="15"/>
      <x:c r="R1141" s="7" t="str">
        <x:f>IF(AND(ISNUMBER(K1141),ISNUMBER(Q1141)),IF(K1141&lt;=Q1141,"Valeur ≤ seuil","Valeur &gt; seuil"),"")</x:f>
      </x:c>
      <x:c r="S1141" s="15"/>
      <x:c r="T1141" s="7" t="str">
        <x:f>IF(AND(ISNUMBER(K1141),ISNUMBER(S1141)),IF(K1141&lt;=S1141,"Valeur ≤ seuil","Valeur &gt; seuil"),"")</x:f>
      </x:c>
      <x:c r="U1141" s="7"/>
      <x:c r="V1141" s="7" t="str"/>
      <x:c r="W1141" s="14" t="str"/>
      <x:c r="X1141" s="7" t="str"/>
      <x:c r="Y1141" s="13" t="d">
        <x:v>2026-10-25T12:00:00.000Z</x:v>
      </x:c>
      <x:c r="Z1141" s="14" t="str">
        <x:v>https://www.simu.com/telecommande-hz-timer-easy-blanche-2008188.html</x:v>
      </x:c>
      <x:c r="AA1141" s="14" t="str">
        <x:v>http://127.0.0.1:8788/produit-simu-2008188.html</x:v>
      </x:c>
      <x:c r="AB1141" s="14" t="str">
        <x:v>http://127.0.0.1:8788/produit-simu-2008188.html</x:v>
      </x:c>
      <x:c r="AC1141" s="7" t="str">
        <x:v>Obtenir la version, la configuration, les modes, les mesures et les informations réglementaires.</x:v>
      </x:c>
      <x:c r="AD1141" s="7"/>
      <x:c r="AE1141" s="7" t="str"/>
    </x:row>
    <x:row r="1142" ht="54" customHeight="1">
      <x:c r="A1142" s="7" t="str">
        <x:v>9019032</x:v>
      </x:c>
      <x:c r="B1142" s="7" t="str">
        <x:v>SIMU</x:v>
      </x:c>
      <x:c r="C1142" s="7" t="str">
        <x:v>SIMU</x:v>
      </x:c>
      <x:c r="D1142" s="7" t="str">
        <x:v>Panneau solaire AUTOSUN avec trous de fixation</x:v>
      </x:c>
      <x:c r="E1142" s="7" t="str">
        <x:v>Nature à préciser</x:v>
      </x:c>
      <x:c r="F1142" s="7" t="str">
        <x:v>Périmètre à confirmer</x:v>
      </x:c>
      <x:c r="G1142" s="7" t="str">
        <x:v>À vérifier</x:v>
      </x:c>
      <x:c r="H1142" s="7" t="str"/>
      <x:c r="I1142" s="7" t="str">
        <x:v>Mode, configuration et preuves énergétiques complètes non établis pour cette référence.</x:v>
      </x:c>
      <x:c r="J1142" s="7" t="str"/>
      <x:c r="K1142" s="15"/>
      <x:c r="L1142" s="15" t="str"/>
      <x:c r="M1142" s="15"/>
      <x:c r="N1142" s="15"/>
      <x:c r="O1142" s="15"/>
      <x:c r="P1142" s="7" t="str"/>
      <x:c r="Q1142" s="15"/>
      <x:c r="R1142" s="7" t="str">
        <x:f>IF(AND(ISNUMBER(K1142),ISNUMBER(Q1142)),IF(K1142&lt;=Q1142,"Valeur ≤ seuil","Valeur &gt; seuil"),"")</x:f>
      </x:c>
      <x:c r="S1142" s="15"/>
      <x:c r="T1142" s="7" t="str">
        <x:f>IF(AND(ISNUMBER(K1142),ISNUMBER(S1142)),IF(K1142&lt;=S1142,"Valeur ≤ seuil","Valeur &gt; seuil"),"")</x:f>
      </x:c>
      <x:c r="U1142" s="7"/>
      <x:c r="V1142" s="7" t="str"/>
      <x:c r="W1142" s="14" t="str"/>
      <x:c r="X1142" s="7" t="str"/>
      <x:c r="Y1142" s="13" t="d">
        <x:v>2026-10-25T12:00:00.000Z</x:v>
      </x:c>
      <x:c r="Z1142" s="14" t="str">
        <x:v>https://www.simu.com/panneau-solaire-x1-9019032.html</x:v>
      </x:c>
      <x:c r="AA1142" s="14" t="str">
        <x:v>http://127.0.0.1:8788/produit-simu-9019032.html</x:v>
      </x:c>
      <x:c r="AB1142" s="14" t="str">
        <x:v>http://127.0.0.1:8788/produit-simu-9019032.html</x:v>
      </x:c>
      <x:c r="AC1142" s="7" t="str">
        <x:v>Obtenir la version, la configuration, les modes, les mesures et les informations réglementaires.</x:v>
      </x:c>
      <x:c r="AD1142" s="7"/>
      <x:c r="AE1142" s="7" t="str"/>
    </x:row>
    <x:row r="1143" ht="54" customHeight="1">
      <x:c r="A1143" s="7" t="str">
        <x:v>9020634</x:v>
      </x:c>
      <x:c r="B1143" s="7" t="str">
        <x:v>SIMU</x:v>
      </x:c>
      <x:c r="C1143" s="7" t="str">
        <x:v>SIMU</x:v>
      </x:c>
      <x:c r="D1143" s="7" t="str">
        <x:v>Batterie AUTOSUN avec coque — câble de 0,3 m</x:v>
      </x:c>
      <x:c r="E1143" s="7" t="str">
        <x:v>Composant électronique ou sensible</x:v>
      </x:c>
      <x:c r="F1143" s="7" t="str">
        <x:v>Composant à évaluer dans l’ensemble</x:v>
      </x:c>
      <x:c r="G1143" s="7" t="str">
        <x:v>À vérifier</x:v>
      </x:c>
      <x:c r="H1143" s="7" t="str"/>
      <x:c r="I1143" s="7" t="str">
        <x:v>La fiche de ce composant ne documente pas les modes de la motorisation complète.</x:v>
      </x:c>
      <x:c r="J1143" s="7" t="str"/>
      <x:c r="K1143" s="15"/>
      <x:c r="L1143" s="15" t="str"/>
      <x:c r="M1143" s="15"/>
      <x:c r="N1143" s="15"/>
      <x:c r="O1143" s="15"/>
      <x:c r="P1143" s="7" t="str"/>
      <x:c r="Q1143" s="15"/>
      <x:c r="R1143" s="7" t="str">
        <x:f>IF(AND(ISNUMBER(K1143),ISNUMBER(Q1143)),IF(K1143&lt;=Q1143,"Valeur ≤ seuil","Valeur &gt; seuil"),"")</x:f>
      </x:c>
      <x:c r="S1143" s="15"/>
      <x:c r="T1143" s="7" t="str">
        <x:f>IF(AND(ISNUMBER(K1143),ISNUMBER(S1143)),IF(K1143&lt;=S1143,"Valeur ≤ seuil","Valeur &gt; seuil"),"")</x:f>
      </x:c>
      <x:c r="U1143" s="7"/>
      <x:c r="V1143" s="7" t="str"/>
      <x:c r="W1143" s="14" t="str"/>
      <x:c r="X1143" s="7" t="str"/>
      <x:c r="Y1143" s="13" t="d">
        <x:v>2026-10-25T12:00:00.000Z</x:v>
      </x:c>
      <x:c r="Z1143" s="14" t="str">
        <x:v>https://www.simu.com/batterie-coque-c0-3m-1-9020634.html</x:v>
      </x:c>
      <x:c r="AA1143" s="14" t="str">
        <x:v>http://127.0.0.1:8788/produit-simu-9020634.html</x:v>
      </x:c>
      <x:c r="AB1143" s="14" t="str">
        <x:v>http://127.0.0.1:8788/produit-simu-9020634.html</x:v>
      </x:c>
      <x:c r="AC1143" s="7" t="str">
        <x:v>Obtenir la version, la configuration, les modes, les mesures et les informations réglementaires.</x:v>
      </x:c>
      <x:c r="AD1143" s="7"/>
      <x:c r="AE1143" s="7" t="str"/>
    </x:row>
    <x:row r="1144" ht="54" customHeight="1">
      <x:c r="A1144" s="7" t="str">
        <x:v>9020808</x:v>
      </x:c>
      <x:c r="B1144" s="7" t="str">
        <x:v>SIMU</x:v>
      </x:c>
      <x:c r="C1144" s="7" t="str">
        <x:v>SIMU</x:v>
      </x:c>
      <x:c r="D1144" s="7" t="str">
        <x:v>Batterie AUTOSUN nue — câble de 0,25 m</x:v>
      </x:c>
      <x:c r="E1144" s="7" t="str">
        <x:v>Composant électronique ou sensible</x:v>
      </x:c>
      <x:c r="F1144" s="7" t="str">
        <x:v>Composant à évaluer dans l’ensemble</x:v>
      </x:c>
      <x:c r="G1144" s="7" t="str">
        <x:v>À vérifier</x:v>
      </x:c>
      <x:c r="H1144" s="7" t="str"/>
      <x:c r="I1144" s="7" t="str">
        <x:v>La fiche de ce composant ne documente pas les modes de la motorisation complète.</x:v>
      </x:c>
      <x:c r="J1144" s="7" t="str"/>
      <x:c r="K1144" s="15"/>
      <x:c r="L1144" s="15" t="str"/>
      <x:c r="M1144" s="15"/>
      <x:c r="N1144" s="15"/>
      <x:c r="O1144" s="15"/>
      <x:c r="P1144" s="7" t="str"/>
      <x:c r="Q1144" s="15"/>
      <x:c r="R1144" s="7" t="str">
        <x:f>IF(AND(ISNUMBER(K1144),ISNUMBER(Q1144)),IF(K1144&lt;=Q1144,"Valeur ≤ seuil","Valeur &gt; seuil"),"")</x:f>
      </x:c>
      <x:c r="S1144" s="15"/>
      <x:c r="T1144" s="7" t="str">
        <x:f>IF(AND(ISNUMBER(K1144),ISNUMBER(S1144)),IF(K1144&lt;=S1144,"Valeur ≤ seuil","Valeur &gt; seuil"),"")</x:f>
      </x:c>
      <x:c r="U1144" s="7"/>
      <x:c r="V1144" s="7" t="str"/>
      <x:c r="W1144" s="14" t="str"/>
      <x:c r="X1144" s="7" t="str"/>
      <x:c r="Y1144" s="13" t="d">
        <x:v>2026-10-25T12:00:00.000Z</x:v>
      </x:c>
      <x:c r="Z1144" s="14" t="str">
        <x:v>https://www.simu.com/batterie-nue-c0-25m-diam-23-1-9020808.html</x:v>
      </x:c>
      <x:c r="AA1144" s="14" t="str">
        <x:v>http://127.0.0.1:8788/produit-simu-9020808.html</x:v>
      </x:c>
      <x:c r="AB1144" s="14" t="str">
        <x:v>http://127.0.0.1:8788/produit-simu-9020808.html</x:v>
      </x:c>
      <x:c r="AC1144" s="7" t="str">
        <x:v>Obtenir la version, la configuration, les modes, les mesures et les informations réglementaires.</x:v>
      </x:c>
      <x:c r="AD1144" s="7"/>
      <x:c r="AE1144" s="7" t="str"/>
    </x:row>
    <x:row r="1145" ht="54" customHeight="1">
      <x:c r="A1145" s="7" t="str">
        <x:v>9020630</x:v>
      </x:c>
      <x:c r="B1145" s="7" t="str">
        <x:v>SIMU</x:v>
      </x:c>
      <x:c r="C1145" s="7" t="str">
        <x:v>SIMU</x:v>
      </x:c>
      <x:c r="D1145" s="7" t="str">
        <x:v>Supports pour batterie nue de diamètre 23 mm</x:v>
      </x:c>
      <x:c r="E1145" s="7" t="str">
        <x:v>Composant électronique ou sensible</x:v>
      </x:c>
      <x:c r="F1145" s="7" t="str">
        <x:v>Composant à évaluer dans l’ensemble</x:v>
      </x:c>
      <x:c r="G1145" s="7" t="str">
        <x:v>À vérifier</x:v>
      </x:c>
      <x:c r="H1145" s="7" t="str"/>
      <x:c r="I1145" s="7" t="str">
        <x:v>La fiche de ce composant ne documente pas les modes de la motorisation complète.</x:v>
      </x:c>
      <x:c r="J1145" s="7" t="str"/>
      <x:c r="K1145" s="15"/>
      <x:c r="L1145" s="15" t="str"/>
      <x:c r="M1145" s="15"/>
      <x:c r="N1145" s="15"/>
      <x:c r="O1145" s="15"/>
      <x:c r="P1145" s="7" t="str"/>
      <x:c r="Q1145" s="15"/>
      <x:c r="R1145" s="7" t="str">
        <x:f>IF(AND(ISNUMBER(K1145),ISNUMBER(Q1145)),IF(K1145&lt;=Q1145,"Valeur ≤ seuil","Valeur &gt; seuil"),"")</x:f>
      </x:c>
      <x:c r="S1145" s="15"/>
      <x:c r="T1145" s="7" t="str">
        <x:f>IF(AND(ISNUMBER(K1145),ISNUMBER(S1145)),IF(K1145&lt;=S1145,"Valeur ≤ seuil","Valeur &gt; seuil"),"")</x:f>
      </x:c>
      <x:c r="U1145" s="7"/>
      <x:c r="V1145" s="7" t="str"/>
      <x:c r="W1145" s="14" t="str"/>
      <x:c r="X1145" s="7" t="str"/>
      <x:c r="Y1145" s="13" t="d">
        <x:v>2026-10-25T12:00:00.000Z</x:v>
      </x:c>
      <x:c r="Z1145" s="14" t="str">
        <x:v>https://www.simu.com/support-batt-nue-diam-23-40-9020630.html</x:v>
      </x:c>
      <x:c r="AA1145" s="14" t="str">
        <x:v>http://127.0.0.1:8788/produit-simu-9020630.html</x:v>
      </x:c>
      <x:c r="AB1145" s="14" t="str">
        <x:v>http://127.0.0.1:8788/produit-simu-9020630.html</x:v>
      </x:c>
      <x:c r="AC1145" s="7" t="str">
        <x:v>Obtenir la version, la configuration, les modes, les mesures et les informations réglementaires.</x:v>
      </x:c>
      <x:c r="AD1145" s="7"/>
      <x:c r="AE1145" s="7" t="str"/>
    </x:row>
    <x:row r="1146" ht="54" customHeight="1">
      <x:c r="A1146" s="7" t="str">
        <x:v>9019683</x:v>
      </x:c>
      <x:c r="B1146" s="7" t="str">
        <x:v>SIMU</x:v>
      </x:c>
      <x:c r="C1146" s="7" t="str">
        <x:v>SIMU</x:v>
      </x:c>
      <x:c r="D1146" s="7" t="str">
        <x:v>Supports inclinés de panneau solaire</x:v>
      </x:c>
      <x:c r="E1146" s="7" t="str">
        <x:v>Nature à préciser</x:v>
      </x:c>
      <x:c r="F1146" s="7" t="str">
        <x:v>Périmètre à confirmer</x:v>
      </x:c>
      <x:c r="G1146" s="7" t="str">
        <x:v>À vérifier</x:v>
      </x:c>
      <x:c r="H1146" s="7" t="str"/>
      <x:c r="I1146" s="7" t="str">
        <x:v>Mode, configuration et preuves énergétiques complètes non établis pour cette référence.</x:v>
      </x:c>
      <x:c r="J1146" s="7" t="str"/>
      <x:c r="K1146" s="15"/>
      <x:c r="L1146" s="15" t="str"/>
      <x:c r="M1146" s="15"/>
      <x:c r="N1146" s="15"/>
      <x:c r="O1146" s="15"/>
      <x:c r="P1146" s="7" t="str"/>
      <x:c r="Q1146" s="15"/>
      <x:c r="R1146" s="7" t="str">
        <x:f>IF(AND(ISNUMBER(K1146),ISNUMBER(Q1146)),IF(K1146&lt;=Q1146,"Valeur ≤ seuil","Valeur &gt; seuil"),"")</x:f>
      </x:c>
      <x:c r="S1146" s="15"/>
      <x:c r="T1146" s="7" t="str">
        <x:f>IF(AND(ISNUMBER(K1146),ISNUMBER(S1146)),IF(K1146&lt;=S1146,"Valeur ≤ seuil","Valeur &gt; seuil"),"")</x:f>
      </x:c>
      <x:c r="U1146" s="7"/>
      <x:c r="V1146" s="7" t="str"/>
      <x:c r="W1146" s="14" t="str"/>
      <x:c r="X1146" s="7" t="str"/>
      <x:c r="Y1146" s="13" t="d">
        <x:v>2026-10-25T12:00:00.000Z</x:v>
      </x:c>
      <x:c r="Z1146" s="14" t="str">
        <x:v>https://www.simu.com/support-panneau-solaire-9019683.html</x:v>
      </x:c>
      <x:c r="AA1146" s="14" t="str">
        <x:v>http://127.0.0.1:8788/produit-simu-9019683.html</x:v>
      </x:c>
      <x:c r="AB1146" s="14" t="str">
        <x:v>http://127.0.0.1:8788/produit-simu-9019683.html</x:v>
      </x:c>
      <x:c r="AC1146" s="7" t="str">
        <x:v>Obtenir la version, la configuration, les modes, les mesures et les informations réglementaires.</x:v>
      </x:c>
      <x:c r="AD1146" s="7"/>
      <x:c r="AE1146" s="7" t="str"/>
    </x:row>
    <x:row r="1147" ht="54" customHeight="1">
      <x:c r="A1147" s="7" t="str">
        <x:v>9028176</x:v>
      </x:c>
      <x:c r="B1147" s="7" t="str">
        <x:v>SIMU</x:v>
      </x:c>
      <x:c r="C1147" s="7" t="str">
        <x:v>SIMU</x:v>
      </x:c>
      <x:c r="D1147" s="7" t="str">
        <x:v>Rallonge de câble pour panneau solaire — un mètre</x:v>
      </x:c>
      <x:c r="E1147" s="7" t="str">
        <x:v>Composant électronique ou sensible</x:v>
      </x:c>
      <x:c r="F1147" s="7" t="str">
        <x:v>Composant à évaluer dans l’ensemble</x:v>
      </x:c>
      <x:c r="G1147" s="7" t="str">
        <x:v>À vérifier</x:v>
      </x:c>
      <x:c r="H1147" s="7" t="str"/>
      <x:c r="I1147" s="7" t="str">
        <x:v>La fiche de ce composant ne documente pas les modes de la motorisation complète.</x:v>
      </x:c>
      <x:c r="J1147" s="7" t="str"/>
      <x:c r="K1147" s="15"/>
      <x:c r="L1147" s="15" t="str"/>
      <x:c r="M1147" s="15"/>
      <x:c r="N1147" s="15"/>
      <x:c r="O1147" s="15"/>
      <x:c r="P1147" s="7" t="str"/>
      <x:c r="Q1147" s="15"/>
      <x:c r="R1147" s="7" t="str">
        <x:f>IF(AND(ISNUMBER(K1147),ISNUMBER(Q1147)),IF(K1147&lt;=Q1147,"Valeur ≤ seuil","Valeur &gt; seuil"),"")</x:f>
      </x:c>
      <x:c r="S1147" s="15"/>
      <x:c r="T1147" s="7" t="str">
        <x:f>IF(AND(ISNUMBER(K1147),ISNUMBER(S1147)),IF(K1147&lt;=S1147,"Valeur ≤ seuil","Valeur &gt; seuil"),"")</x:f>
      </x:c>
      <x:c r="U1147" s="7"/>
      <x:c r="V1147" s="7" t="str"/>
      <x:c r="W1147" s="14" t="str"/>
      <x:c r="X1147" s="7" t="str"/>
      <x:c r="Y1147" s="13" t="d">
        <x:v>2026-10-25T12:00:00.000Z</x:v>
      </x:c>
      <x:c r="Z1147" s="14" t="str">
        <x:v>https://www.simu.com/rallonge-cable-panneau-solaire-1m-9028176.html</x:v>
      </x:c>
      <x:c r="AA1147" s="14" t="str">
        <x:v>http://127.0.0.1:8788/produit-simu-9028176.html</x:v>
      </x:c>
      <x:c r="AB1147" s="14" t="str">
        <x:v>http://127.0.0.1:8788/produit-simu-9028176.html</x:v>
      </x:c>
      <x:c r="AC1147" s="7" t="str">
        <x:v>Obtenir la version, la configuration, les modes, les mesures et les informations réglementaires.</x:v>
      </x:c>
      <x:c r="AD1147" s="7"/>
      <x:c r="AE1147" s="7" t="str"/>
    </x:row>
    <x:row r="1148" ht="54" customHeight="1">
      <x:c r="A1148" s="7" t="str">
        <x:v>9001529</x:v>
      </x:c>
      <x:c r="B1148" s="7" t="str">
        <x:v>SIMU</x:v>
      </x:c>
      <x:c r="C1148" s="7" t="str">
        <x:v>SIMU</x:v>
      </x:c>
      <x:c r="D1148" s="7" t="str">
        <x:v>Interface d’adaptation T3.5/T5</x:v>
      </x:c>
      <x:c r="E1148" s="7" t="str">
        <x:v>Nature à préciser</x:v>
      </x:c>
      <x:c r="F1148" s="7" t="str">
        <x:v>Périmètre à confirmer</x:v>
      </x:c>
      <x:c r="G1148" s="7" t="str">
        <x:v>À vérifier</x:v>
      </x:c>
      <x:c r="H1148" s="7" t="str"/>
      <x:c r="I1148" s="7" t="str">
        <x:v>Mode, configuration et preuves énergétiques complètes non établis pour cette référence.</x:v>
      </x:c>
      <x:c r="J1148" s="7" t="str"/>
      <x:c r="K1148" s="15"/>
      <x:c r="L1148" s="15" t="str"/>
      <x:c r="M1148" s="15"/>
      <x:c r="N1148" s="15"/>
      <x:c r="O1148" s="15"/>
      <x:c r="P1148" s="7" t="str"/>
      <x:c r="Q1148" s="15"/>
      <x:c r="R1148" s="7" t="str">
        <x:f>IF(AND(ISNUMBER(K1148),ISNUMBER(Q1148)),IF(K1148&lt;=Q1148,"Valeur ≤ seuil","Valeur &gt; seuil"),"")</x:f>
      </x:c>
      <x:c r="S1148" s="15"/>
      <x:c r="T1148" s="7" t="str">
        <x:f>IF(AND(ISNUMBER(K1148),ISNUMBER(S1148)),IF(K1148&lt;=S1148,"Valeur ≤ seuil","Valeur &gt; seuil"),"")</x:f>
      </x:c>
      <x:c r="U1148" s="7"/>
      <x:c r="V1148" s="7" t="str"/>
      <x:c r="W1148" s="14" t="str"/>
      <x:c r="X1148" s="7" t="str"/>
      <x:c r="Y1148" s="13" t="d">
        <x:v>2026-10-25T12:00:00.000Z</x:v>
      </x:c>
      <x:c r="Z1148" s="14" t="str">
        <x:v>https://www.simu.com/kit-interface-adapt-t3-5-t5-9001529.html</x:v>
      </x:c>
      <x:c r="AA1148" s="14" t="str">
        <x:v>http://127.0.0.1:8788/produit-simu-9001529.html</x:v>
      </x:c>
      <x:c r="AB1148" s="14" t="str">
        <x:v>http://127.0.0.1:8788/produit-simu-9001529.html</x:v>
      </x:c>
      <x:c r="AC1148" s="7" t="str">
        <x:v>Obtenir la version, la configuration, les modes, les mesures et les informations réglementaires.</x:v>
      </x:c>
      <x:c r="AD1148" s="7"/>
      <x:c r="AE1148" s="7" t="str"/>
    </x:row>
    <x:row r="1149" ht="54" customHeight="1">
      <x:c r="A1149" s="7" t="str">
        <x:v>9521031</x:v>
      </x:c>
      <x:c r="B1149" s="7" t="str">
        <x:v>SIMU</x:v>
      </x:c>
      <x:c r="C1149" s="7" t="str">
        <x:v>SIMU</x:v>
      </x:c>
      <x:c r="D1149" s="7" t="str">
        <x:v>Jeu d’adaptation NT5 pour tube octogonal de 60 mm</x:v>
      </x:c>
      <x:c r="E1149" s="7" t="str">
        <x:v>Nature à préciser</x:v>
      </x:c>
      <x:c r="F1149" s="7" t="str">
        <x:v>Périmètre à confirmer</x:v>
      </x:c>
      <x:c r="G1149" s="7" t="str">
        <x:v>À vérifier</x:v>
      </x:c>
      <x:c r="H1149" s="7" t="str"/>
      <x:c r="I1149" s="7" t="str">
        <x:v>Mode, configuration et preuves énergétiques complètes non établis pour cette référence.</x:v>
      </x:c>
      <x:c r="J1149" s="7" t="str"/>
      <x:c r="K1149" s="15"/>
      <x:c r="L1149" s="15" t="str"/>
      <x:c r="M1149" s="15"/>
      <x:c r="N1149" s="15"/>
      <x:c r="O1149" s="15"/>
      <x:c r="P1149" s="7" t="str"/>
      <x:c r="Q1149" s="15"/>
      <x:c r="R1149" s="7" t="str">
        <x:f>IF(AND(ISNUMBER(K1149),ISNUMBER(Q1149)),IF(K1149&lt;=Q1149,"Valeur ≤ seuil","Valeur &gt; seuil"),"")</x:f>
      </x:c>
      <x:c r="S1149" s="15"/>
      <x:c r="T1149" s="7" t="str">
        <x:f>IF(AND(ISNUMBER(K1149),ISNUMBER(S1149)),IF(K1149&lt;=S1149,"Valeur ≤ seuil","Valeur &gt; seuil"),"")</x:f>
      </x:c>
      <x:c r="U1149" s="7"/>
      <x:c r="V1149" s="7" t="str"/>
      <x:c r="W1149" s="14" t="str"/>
      <x:c r="X1149" s="7" t="str"/>
      <x:c r="Y1149" s="13" t="d">
        <x:v>2026-10-25T12:00:00.000Z</x:v>
      </x:c>
      <x:c r="Z1149" s="14" t="str">
        <x:v>https://www.simu.com/adaptation-nt5-oct60-9521031.html</x:v>
      </x:c>
      <x:c r="AA1149" s="14" t="str">
        <x:v>http://127.0.0.1:8788/produit-simu-9521031.html</x:v>
      </x:c>
      <x:c r="AB1149" s="14" t="str">
        <x:v>http://127.0.0.1:8788/produit-simu-9521031.html</x:v>
      </x:c>
      <x:c r="AC1149" s="7" t="str">
        <x:v>Obtenir la version, la configuration, les modes, les mesures et les informations réglementaires.</x:v>
      </x:c>
      <x:c r="AD1149" s="7"/>
      <x:c r="AE1149" s="7" t="str"/>
    </x:row>
    <x:row r="1150" ht="54" customHeight="1">
      <x:c r="A1150" s="7" t="str">
        <x:v>9013761</x:v>
      </x:c>
      <x:c r="B1150" s="7" t="str">
        <x:v>SIMU</x:v>
      </x:c>
      <x:c r="C1150" s="7" t="str">
        <x:v>SIMU</x:v>
      </x:c>
      <x:c r="D1150" s="7" t="str">
        <x:v>Support universel T5 pour bloc-baie et rénovation</x:v>
      </x:c>
      <x:c r="E1150" s="7" t="str">
        <x:v>Nature à préciser</x:v>
      </x:c>
      <x:c r="F1150" s="7" t="str">
        <x:v>Périmètre à confirmer</x:v>
      </x:c>
      <x:c r="G1150" s="7" t="str">
        <x:v>À vérifier</x:v>
      </x:c>
      <x:c r="H1150" s="7" t="str"/>
      <x:c r="I1150" s="7" t="str">
        <x:v>Mode, configuration et preuves énergétiques complètes non établis pour cette référence.</x:v>
      </x:c>
      <x:c r="J1150" s="7" t="str"/>
      <x:c r="K1150" s="15"/>
      <x:c r="L1150" s="15" t="str"/>
      <x:c r="M1150" s="15"/>
      <x:c r="N1150" s="15"/>
      <x:c r="O1150" s="15"/>
      <x:c r="P1150" s="7" t="str"/>
      <x:c r="Q1150" s="15"/>
      <x:c r="R1150" s="7" t="str">
        <x:f>IF(AND(ISNUMBER(K1150),ISNUMBER(Q1150)),IF(K1150&lt;=Q1150,"Valeur ≤ seuil","Valeur &gt; seuil"),"")</x:f>
      </x:c>
      <x:c r="S1150" s="15"/>
      <x:c r="T1150" s="7" t="str">
        <x:f>IF(AND(ISNUMBER(K1150),ISNUMBER(S1150)),IF(K1150&lt;=S1150,"Valeur ≤ seuil","Valeur &gt; seuil"),"")</x:f>
      </x:c>
      <x:c r="U1150" s="7"/>
      <x:c r="V1150" s="7" t="str"/>
      <x:c r="W1150" s="14" t="str"/>
      <x:c r="X1150" s="7" t="str"/>
      <x:c r="Y1150" s="13" t="d">
        <x:v>2026-10-25T12:00:00.000Z</x:v>
      </x:c>
      <x:c r="Z1150" s="14" t="str">
        <x:v>https://www.simu.com/support-t5-universel-1-9013761.html</x:v>
      </x:c>
      <x:c r="AA1150" s="14" t="str">
        <x:v>http://127.0.0.1:8788/produit-simu-9013761.html</x:v>
      </x:c>
      <x:c r="AB1150" s="14" t="str">
        <x:v>http://127.0.0.1:8788/produit-simu-9013761.html</x:v>
      </x:c>
      <x:c r="AC1150" s="7" t="str">
        <x:v>Obtenir la version, la configuration, les modes, les mesures et les informations réglementaires.</x:v>
      </x:c>
      <x:c r="AD1150" s="7"/>
      <x:c r="AE1150" s="7" t="str"/>
    </x:row>
    <x:row r="1151" ht="54" customHeight="1">
      <x:c r="A1151" s="7" t="str">
        <x:v>9025462</x:v>
      </x:c>
      <x:c r="B1151" s="7" t="str">
        <x:v>SIMU</x:v>
      </x:c>
      <x:c r="C1151" s="7" t="str">
        <x:v>SIMU</x:v>
      </x:c>
      <x:c r="D1151" s="7" t="str">
        <x:v>Interrupteur universel de réglage moteur</x:v>
      </x:c>
      <x:c r="E1151" s="7" t="str">
        <x:v>Motorisation ou automatisme</x:v>
      </x:c>
      <x:c r="F1151" s="7" t="str">
        <x:v>Équipement complet à confirmer</x:v>
      </x:c>
      <x:c r="G1151" s="7" t="str">
        <x:v>À vérifier</x:v>
      </x:c>
      <x:c r="H1151" s="7" t="str"/>
      <x:c r="I1151" s="7" t="str">
        <x:v>Mode, configuration et preuves énergétiques complètes non établis pour cette référence.</x:v>
      </x:c>
      <x:c r="J1151" s="7" t="str"/>
      <x:c r="K1151" s="15"/>
      <x:c r="L1151" s="15" t="str"/>
      <x:c r="M1151" s="15"/>
      <x:c r="N1151" s="15"/>
      <x:c r="O1151" s="15"/>
      <x:c r="P1151" s="7" t="str"/>
      <x:c r="Q1151" s="15"/>
      <x:c r="R1151" s="7" t="str">
        <x:f>IF(AND(ISNUMBER(K1151),ISNUMBER(Q1151)),IF(K1151&lt;=Q1151,"Valeur ≤ seuil","Valeur &gt; seuil"),"")</x:f>
      </x:c>
      <x:c r="S1151" s="15"/>
      <x:c r="T1151" s="7" t="str">
        <x:f>IF(AND(ISNUMBER(K1151),ISNUMBER(S1151)),IF(K1151&lt;=S1151,"Valeur ≤ seuil","Valeur &gt; seuil"),"")</x:f>
      </x:c>
      <x:c r="U1151" s="7"/>
      <x:c r="V1151" s="7" t="str"/>
      <x:c r="W1151" s="14" t="str"/>
      <x:c r="X1151" s="7" t="str"/>
      <x:c r="Y1151" s="13" t="d">
        <x:v>2026-10-25T12:00:00.000Z</x:v>
      </x:c>
      <x:c r="Z1151" s="14" t="str">
        <x:v>https://www.simu.com/inter-reglage-universel-1-9025462.html</x:v>
      </x:c>
      <x:c r="AA1151" s="14" t="str">
        <x:v>http://127.0.0.1:8788/produit-simu-9025462.html</x:v>
      </x:c>
      <x:c r="AB1151" s="14" t="str">
        <x:v>http://127.0.0.1:8788/produit-simu-9025462.html</x:v>
      </x:c>
      <x:c r="AC1151" s="7" t="str">
        <x:v>Obtenir la version, la configuration, les modes, les mesures et les informations réglementaires.</x:v>
      </x:c>
      <x:c r="AD1151" s="7"/>
      <x:c r="AE1151" s="7" t="str"/>
    </x:row>
    <x:row r="1152" ht="54" customHeight="1">
      <x:c r="A1152" s="7" t="str">
        <x:v>2009596</x:v>
      </x:c>
      <x:c r="B1152" s="7" t="str">
        <x:v>SIMU</x:v>
      </x:c>
      <x:c r="C1152" s="7" t="str">
        <x:v>SIMU</x:v>
      </x:c>
      <x:c r="D1152" s="7" t="str">
        <x:v>SOLISHADE T3.5 DC ESP Hz 3/23</x:v>
      </x:c>
      <x:c r="E1152" s="7" t="str">
        <x:v>Nature à préciser</x:v>
      </x:c>
      <x:c r="F1152" s="7" t="str">
        <x:v>Périmètre à confirmer</x:v>
      </x:c>
      <x:c r="G1152" s="7" t="str">
        <x:v>À vérifier</x:v>
      </x:c>
      <x:c r="H1152" s="7" t="str"/>
      <x:c r="I1152" s="7" t="str">
        <x:v>Mode, configuration et preuves énergétiques complètes non établis pour cette référence.</x:v>
      </x:c>
      <x:c r="J1152" s="7" t="str"/>
      <x:c r="K1152" s="15"/>
      <x:c r="L1152" s="15" t="str"/>
      <x:c r="M1152" s="15"/>
      <x:c r="N1152" s="15"/>
      <x:c r="O1152" s="15"/>
      <x:c r="P1152" s="7" t="str"/>
      <x:c r="Q1152" s="15"/>
      <x:c r="R1152" s="7" t="str">
        <x:f>IF(AND(ISNUMBER(K1152),ISNUMBER(Q1152)),IF(K1152&lt;=Q1152,"Valeur ≤ seuil","Valeur &gt; seuil"),"")</x:f>
      </x:c>
      <x:c r="S1152" s="15"/>
      <x:c r="T1152" s="7" t="str">
        <x:f>IF(AND(ISNUMBER(K1152),ISNUMBER(S1152)),IF(K1152&lt;=S1152,"Valeur ≤ seuil","Valeur &gt; seuil"),"")</x:f>
      </x:c>
      <x:c r="U1152" s="7"/>
      <x:c r="V1152" s="7" t="str"/>
      <x:c r="W1152" s="14" t="str"/>
      <x:c r="X1152" s="7" t="str"/>
      <x:c r="Y1152" s="13" t="d">
        <x:v>2026-10-25T12:00:00.000Z</x:v>
      </x:c>
      <x:c r="Z1152" s="14" t="str">
        <x:v>https://www.simu.com/t3-5dc-esp-hz-03-23-c1m-1-2009596.html</x:v>
      </x:c>
      <x:c r="AA1152" s="14" t="str">
        <x:v>http://127.0.0.1:8788/produit-simu-2009596.html</x:v>
      </x:c>
      <x:c r="AB1152" s="14" t="str">
        <x:v>http://127.0.0.1:8788/produit-simu-2009596.html</x:v>
      </x:c>
      <x:c r="AC1152" s="7" t="str">
        <x:v>Obtenir la version, la configuration, les modes, les mesures et les informations réglementaires.</x:v>
      </x:c>
      <x:c r="AD1152" s="7"/>
      <x:c r="AE1152" s="7" t="str"/>
    </x:row>
    <x:row r="1153" ht="54" customHeight="1">
      <x:c r="A1153" s="7" t="str">
        <x:v>2009597</x:v>
      </x:c>
      <x:c r="B1153" s="7" t="str">
        <x:v>SIMU</x:v>
      </x:c>
      <x:c r="C1153" s="7" t="str">
        <x:v>SIMU</x:v>
      </x:c>
      <x:c r="D1153" s="7" t="str">
        <x:v>SOLISHADE T3.5 DC ESP Hz 6/18</x:v>
      </x:c>
      <x:c r="E1153" s="7" t="str">
        <x:v>Nature à préciser</x:v>
      </x:c>
      <x:c r="F1153" s="7" t="str">
        <x:v>Périmètre à confirmer</x:v>
      </x:c>
      <x:c r="G1153" s="7" t="str">
        <x:v>À vérifier</x:v>
      </x:c>
      <x:c r="H1153" s="7" t="str"/>
      <x:c r="I1153" s="7" t="str">
        <x:v>Mode, configuration et preuves énergétiques complètes non établis pour cette référence.</x:v>
      </x:c>
      <x:c r="J1153" s="7" t="str"/>
      <x:c r="K1153" s="15"/>
      <x:c r="L1153" s="15" t="str"/>
      <x:c r="M1153" s="15"/>
      <x:c r="N1153" s="15"/>
      <x:c r="O1153" s="15"/>
      <x:c r="P1153" s="7" t="str"/>
      <x:c r="Q1153" s="15"/>
      <x:c r="R1153" s="7" t="str">
        <x:f>IF(AND(ISNUMBER(K1153),ISNUMBER(Q1153)),IF(K1153&lt;=Q1153,"Valeur ≤ seuil","Valeur &gt; seuil"),"")</x:f>
      </x:c>
      <x:c r="S1153" s="15"/>
      <x:c r="T1153" s="7" t="str">
        <x:f>IF(AND(ISNUMBER(K1153),ISNUMBER(S1153)),IF(K1153&lt;=S1153,"Valeur ≤ seuil","Valeur &gt; seuil"),"")</x:f>
      </x:c>
      <x:c r="U1153" s="7"/>
      <x:c r="V1153" s="7" t="str"/>
      <x:c r="W1153" s="14" t="str"/>
      <x:c r="X1153" s="7" t="str"/>
      <x:c r="Y1153" s="13" t="d">
        <x:v>2026-10-25T12:00:00.000Z</x:v>
      </x:c>
      <x:c r="Z1153" s="14" t="str">
        <x:v>https://www.simu.com/t3-5dc-esp-hz-06-18-c1m-1-2009597.html</x:v>
      </x:c>
      <x:c r="AA1153" s="14" t="str">
        <x:v>http://127.0.0.1:8788/produit-simu-2009597.html</x:v>
      </x:c>
      <x:c r="AB1153" s="14" t="str">
        <x:v>http://127.0.0.1:8788/produit-simu-2009597.html</x:v>
      </x:c>
      <x:c r="AC1153" s="7" t="str">
        <x:v>Obtenir la version, la configuration, les modes, les mesures et les informations réglementaires.</x:v>
      </x:c>
      <x:c r="AD1153" s="7"/>
      <x:c r="AE1153" s="7" t="str"/>
    </x:row>
    <x:row r="1154" ht="54" customHeight="1">
      <x:c r="A1154" s="7" t="str">
        <x:v>2009598</x:v>
      </x:c>
      <x:c r="B1154" s="7" t="str">
        <x:v>SIMU</x:v>
      </x:c>
      <x:c r="C1154" s="7" t="str">
        <x:v>SIMU</x:v>
      </x:c>
      <x:c r="D1154" s="7" t="str">
        <x:v>SOLISHADE T3.5 DC ESP Hz 10/12</x:v>
      </x:c>
      <x:c r="E1154" s="7" t="str">
        <x:v>Nature à préciser</x:v>
      </x:c>
      <x:c r="F1154" s="7" t="str">
        <x:v>Périmètre à confirmer</x:v>
      </x:c>
      <x:c r="G1154" s="7" t="str">
        <x:v>À vérifier</x:v>
      </x:c>
      <x:c r="H1154" s="7" t="str"/>
      <x:c r="I1154" s="7" t="str">
        <x:v>Mode, configuration et preuves énergétiques complètes non établis pour cette référence.</x:v>
      </x:c>
      <x:c r="J1154" s="7" t="str"/>
      <x:c r="K1154" s="15"/>
      <x:c r="L1154" s="15" t="str"/>
      <x:c r="M1154" s="15"/>
      <x:c r="N1154" s="15"/>
      <x:c r="O1154" s="15"/>
      <x:c r="P1154" s="7" t="str"/>
      <x:c r="Q1154" s="15"/>
      <x:c r="R1154" s="7" t="str">
        <x:f>IF(AND(ISNUMBER(K1154),ISNUMBER(Q1154)),IF(K1154&lt;=Q1154,"Valeur ≤ seuil","Valeur &gt; seuil"),"")</x:f>
      </x:c>
      <x:c r="S1154" s="15"/>
      <x:c r="T1154" s="7" t="str">
        <x:f>IF(AND(ISNUMBER(K1154),ISNUMBER(S1154)),IF(K1154&lt;=S1154,"Valeur ≤ seuil","Valeur &gt; seuil"),"")</x:f>
      </x:c>
      <x:c r="U1154" s="7"/>
      <x:c r="V1154" s="7" t="str"/>
      <x:c r="W1154" s="14" t="str"/>
      <x:c r="X1154" s="7" t="str"/>
      <x:c r="Y1154" s="13" t="d">
        <x:v>2026-10-25T12:00:00.000Z</x:v>
      </x:c>
      <x:c r="Z1154" s="14" t="str">
        <x:v>https://www.simu.com/t3-5dc-esp-hz-10-12-c1m-1-2009598.html</x:v>
      </x:c>
      <x:c r="AA1154" s="14" t="str">
        <x:v>http://127.0.0.1:8788/produit-simu-2009598.html</x:v>
      </x:c>
      <x:c r="AB1154" s="14" t="str">
        <x:v>http://127.0.0.1:8788/produit-simu-2009598.html</x:v>
      </x:c>
      <x:c r="AC1154" s="7" t="str">
        <x:v>Obtenir la version, la configuration, les modes, les mesures et les informations réglementaires.</x:v>
      </x:c>
      <x:c r="AD1154" s="7"/>
      <x:c r="AE1154" s="7" t="str"/>
    </x:row>
    <x:row r="1155" ht="54" customHeight="1">
      <x:c r="A1155" s="7" t="str">
        <x:v>2009168</x:v>
      </x:c>
      <x:c r="B1155" s="7" t="str">
        <x:v>SIMU</x:v>
      </x:c>
      <x:c r="C1155" s="7" t="str">
        <x:v>SIMU</x:v>
      </x:c>
      <x:c r="D1155" s="7" t="str">
        <x:v>T5 ZSP Hz 6/17 — moteur de store vertical</x:v>
      </x:c>
      <x:c r="E1155" s="7" t="str">
        <x:v>Motorisation ou automatisme</x:v>
      </x:c>
      <x:c r="F1155" s="7" t="str">
        <x:v>Équipement complet à confirmer</x:v>
      </x:c>
      <x:c r="G1155" s="7" t="str">
        <x:v>À vérifier</x:v>
      </x:c>
      <x:c r="H1155" s="7" t="str"/>
      <x:c r="I1155" s="7" t="str">
        <x:v>Mode, configuration et preuves énergétiques complètes non établis pour cette référence.</x:v>
      </x:c>
      <x:c r="J1155" s="7" t="str"/>
      <x:c r="K1155" s="15"/>
      <x:c r="L1155" s="15" t="str"/>
      <x:c r="M1155" s="15"/>
      <x:c r="N1155" s="15"/>
      <x:c r="O1155" s="15"/>
      <x:c r="P1155" s="7" t="str"/>
      <x:c r="Q1155" s="15"/>
      <x:c r="R1155" s="7" t="str">
        <x:f>IF(AND(ISNUMBER(K1155),ISNUMBER(Q1155)),IF(K1155&lt;=Q1155,"Valeur ≤ seuil","Valeur &gt; seuil"),"")</x:f>
      </x:c>
      <x:c r="S1155" s="15"/>
      <x:c r="T1155" s="7" t="str">
        <x:f>IF(AND(ISNUMBER(K1155),ISNUMBER(S1155)),IF(K1155&lt;=S1155,"Valeur ≤ seuil","Valeur &gt; seuil"),"")</x:f>
      </x:c>
      <x:c r="U1155" s="7"/>
      <x:c r="V1155" s="7" t="str"/>
      <x:c r="W1155" s="14" t="str"/>
      <x:c r="X1155" s="7" t="str"/>
      <x:c r="Y1155" s="13" t="d">
        <x:v>2026-10-25T12:00:00.000Z</x:v>
      </x:c>
      <x:c r="Z1155" s="14" t="str">
        <x:v>https://www.simu.com/naped-t5-zsp-hz-6-17-przewod-rrf-3m-2009168.html</x:v>
      </x:c>
      <x:c r="AA1155" s="14" t="str">
        <x:v>http://127.0.0.1:8788/produit-simu-2009168.html</x:v>
      </x:c>
      <x:c r="AB1155" s="14" t="str">
        <x:v>http://127.0.0.1:8788/produit-simu-2009168.html</x:v>
      </x:c>
      <x:c r="AC1155" s="7" t="str">
        <x:v>Obtenir la version, la configuration, les modes, les mesures et les informations réglementaires.</x:v>
      </x:c>
      <x:c r="AD1155" s="7"/>
      <x:c r="AE1155" s="7" t="str"/>
    </x:row>
    <x:row r="1156" ht="54" customHeight="1">
      <x:c r="A1156" s="7" t="str">
        <x:v>P935130 00002</x:v>
      </x:c>
      <x:c r="B1156" s="7" t="str">
        <x:v>BFT</x:v>
      </x:c>
      <x:c r="C1156" s="7" t="str">
        <x:v>BFT</x:v>
      </x:c>
      <x:c r="D1156" s="7" t="str">
        <x:v>PHOBOS BT B40</x:v>
      </x:c>
      <x:c r="E1156" s="7" t="str">
        <x:v>Nature à préciser</x:v>
      </x:c>
      <x:c r="F1156" s="7" t="str">
        <x:v>Périmètre à confirmer</x:v>
      </x:c>
      <x:c r="G1156" s="7" t="str">
        <x:v>À vérifier</x:v>
      </x:c>
      <x:c r="H1156" s="7" t="str"/>
      <x:c r="I1156" s="7" t="str">
        <x:v>Mode, configuration et preuves énergétiques complètes non établis pour cette référence.</x:v>
      </x:c>
      <x:c r="J1156" s="7" t="str"/>
      <x:c r="K1156" s="15"/>
      <x:c r="L1156" s="15" t="str"/>
      <x:c r="M1156" s="15"/>
      <x:c r="N1156" s="15"/>
      <x:c r="O1156" s="15"/>
      <x:c r="P1156" s="7" t="str"/>
      <x:c r="Q1156" s="15"/>
      <x:c r="R1156" s="7" t="str">
        <x:f>IF(AND(ISNUMBER(K1156),ISNUMBER(Q1156)),IF(K1156&lt;=Q1156,"Valeur ≤ seuil","Valeur &gt; seuil"),"")</x:f>
      </x:c>
      <x:c r="S1156" s="15"/>
      <x:c r="T1156" s="7" t="str">
        <x:f>IF(AND(ISNUMBER(K1156),ISNUMBER(S1156)),IF(K1156&lt;=S1156,"Valeur ≤ seuil","Valeur &gt; seuil"),"")</x:f>
      </x:c>
      <x:c r="U1156" s="7"/>
      <x:c r="V1156" s="7" t="str"/>
      <x:c r="W1156" s="14" t="str"/>
      <x:c r="X1156" s="7" t="str"/>
      <x:c r="Y1156" s="13" t="d">
        <x:v>2026-10-25T12:00:00.000Z</x:v>
      </x:c>
      <x:c r="Z1156" s="14" t="str">
        <x:v>https://www.bft-automation.com/fr_FR/product/phobos-bt-b40/</x:v>
      </x:c>
      <x:c r="AA1156" s="14" t="str">
        <x:v>http://127.0.0.1:8788/produit-bft-p935130-00002.html</x:v>
      </x:c>
      <x:c r="AB1156" s="14" t="str">
        <x:v>http://127.0.0.1:8788/produit-bft-p935130-00002.html</x:v>
      </x:c>
      <x:c r="AC1156" s="7" t="str">
        <x:v>Obtenir la version, la configuration, les modes, les mesures et les informations réglementaires.</x:v>
      </x:c>
      <x:c r="AD1156" s="7"/>
      <x:c r="AE1156" s="7" t="str"/>
    </x:row>
    <x:row r="1157" ht="54" customHeight="1">
      <x:c r="A1157" s="7" t="str">
        <x:v>P935131 00002</x:v>
      </x:c>
      <x:c r="B1157" s="7" t="str">
        <x:v>BFT</x:v>
      </x:c>
      <x:c r="C1157" s="7" t="str">
        <x:v>BFT</x:v>
      </x:c>
      <x:c r="D1157" s="7" t="str">
        <x:v>PHOBOS BT B35 RAPIDE</x:v>
      </x:c>
      <x:c r="E1157" s="7" t="str">
        <x:v>Nature à préciser</x:v>
      </x:c>
      <x:c r="F1157" s="7" t="str">
        <x:v>Périmètre à confirmer</x:v>
      </x:c>
      <x:c r="G1157" s="7" t="str">
        <x:v>À vérifier</x:v>
      </x:c>
      <x:c r="H1157" s="7" t="str"/>
      <x:c r="I1157" s="7" t="str">
        <x:v>Mode, configuration et preuves énergétiques complètes non établis pour cette référence.</x:v>
      </x:c>
      <x:c r="J1157" s="7" t="str"/>
      <x:c r="K1157" s="15"/>
      <x:c r="L1157" s="15" t="str"/>
      <x:c r="M1157" s="15"/>
      <x:c r="N1157" s="15"/>
      <x:c r="O1157" s="15"/>
      <x:c r="P1157" s="7" t="str"/>
      <x:c r="Q1157" s="15"/>
      <x:c r="R1157" s="7" t="str">
        <x:f>IF(AND(ISNUMBER(K1157),ISNUMBER(Q1157)),IF(K1157&lt;=Q1157,"Valeur ≤ seuil","Valeur &gt; seuil"),"")</x:f>
      </x:c>
      <x:c r="S1157" s="15"/>
      <x:c r="T1157" s="7" t="str">
        <x:f>IF(AND(ISNUMBER(K1157),ISNUMBER(S1157)),IF(K1157&lt;=S1157,"Valeur ≤ seuil","Valeur &gt; seuil"),"")</x:f>
      </x:c>
      <x:c r="U1157" s="7"/>
      <x:c r="V1157" s="7" t="str"/>
      <x:c r="W1157" s="14" t="str"/>
      <x:c r="X1157" s="7" t="str"/>
      <x:c r="Y1157" s="13" t="d">
        <x:v>2026-10-25T12:00:00.000Z</x:v>
      </x:c>
      <x:c r="Z1157" s="14" t="str">
        <x:v>https://www.bft-automation.com/fr_FR/product/phobos-bt-b35-veloce/</x:v>
      </x:c>
      <x:c r="AA1157" s="14" t="str">
        <x:v>http://127.0.0.1:8788/produit-bft-p935131-00002.html</x:v>
      </x:c>
      <x:c r="AB1157" s="14" t="str">
        <x:v>http://127.0.0.1:8788/produit-bft-p935131-00002.html</x:v>
      </x:c>
      <x:c r="AC1157" s="7" t="str">
        <x:v>Obtenir la version, la configuration, les modes, les mesures et les informations réglementaires.</x:v>
      </x:c>
      <x:c r="AD1157" s="7"/>
      <x:c r="AE1157" s="7" t="str"/>
    </x:row>
    <x:row r="1158" ht="54" customHeight="1">
      <x:c r="A1158" s="7" t="str">
        <x:v>P935132 00002</x:v>
      </x:c>
      <x:c r="B1158" s="7" t="str">
        <x:v>BFT</x:v>
      </x:c>
      <x:c r="C1158" s="7" t="str">
        <x:v>BFT</x:v>
      </x:c>
      <x:c r="D1158" s="7" t="str">
        <x:v>PHOBOS AC B25</x:v>
      </x:c>
      <x:c r="E1158" s="7" t="str">
        <x:v>Nature à préciser</x:v>
      </x:c>
      <x:c r="F1158" s="7" t="str">
        <x:v>Périmètre à confirmer</x:v>
      </x:c>
      <x:c r="G1158" s="7" t="str">
        <x:v>À vérifier</x:v>
      </x:c>
      <x:c r="H1158" s="7" t="str"/>
      <x:c r="I1158" s="7" t="str">
        <x:v>Mode, configuration et preuves énergétiques complètes non établis pour cette référence.</x:v>
      </x:c>
      <x:c r="J1158" s="7" t="str"/>
      <x:c r="K1158" s="15"/>
      <x:c r="L1158" s="15" t="str"/>
      <x:c r="M1158" s="15"/>
      <x:c r="N1158" s="15"/>
      <x:c r="O1158" s="15"/>
      <x:c r="P1158" s="7" t="str"/>
      <x:c r="Q1158" s="15"/>
      <x:c r="R1158" s="7" t="str">
        <x:f>IF(AND(ISNUMBER(K1158),ISNUMBER(Q1158)),IF(K1158&lt;=Q1158,"Valeur ≤ seuil","Valeur &gt; seuil"),"")</x:f>
      </x:c>
      <x:c r="S1158" s="15"/>
      <x:c r="T1158" s="7" t="str">
        <x:f>IF(AND(ISNUMBER(K1158),ISNUMBER(S1158)),IF(K1158&lt;=S1158,"Valeur ≤ seuil","Valeur &gt; seuil"),"")</x:f>
      </x:c>
      <x:c r="U1158" s="7"/>
      <x:c r="V1158" s="7" t="str"/>
      <x:c r="W1158" s="14" t="str"/>
      <x:c r="X1158" s="7" t="str"/>
      <x:c r="Y1158" s="13" t="d">
        <x:v>2026-10-25T12:00:00.000Z</x:v>
      </x:c>
      <x:c r="Z1158" s="14" t="str">
        <x:v>https://www.bft-automation.com/fr_FR/product/phobos-ac-b25/</x:v>
      </x:c>
      <x:c r="AA1158" s="14" t="str">
        <x:v>http://127.0.0.1:8788/produit-bft-p935132-00002.html</x:v>
      </x:c>
      <x:c r="AB1158" s="14" t="str">
        <x:v>http://127.0.0.1:8788/produit-bft-p935132-00002.html</x:v>
      </x:c>
      <x:c r="AC1158" s="7" t="str">
        <x:v>Obtenir la version, la configuration, les modes, les mesures et les informations réglementaires.</x:v>
      </x:c>
      <x:c r="AD1158" s="7"/>
      <x:c r="AE1158" s="7" t="str"/>
    </x:row>
    <x:row r="1159" ht="54" customHeight="1">
      <x:c r="A1159" s="7" t="str">
        <x:v>P935133 00002</x:v>
      </x:c>
      <x:c r="B1159" s="7" t="str">
        <x:v>BFT</x:v>
      </x:c>
      <x:c r="C1159" s="7" t="str">
        <x:v>BFT</x:v>
      </x:c>
      <x:c r="D1159" s="7" t="str">
        <x:v>PHOBOS AC B50</x:v>
      </x:c>
      <x:c r="E1159" s="7" t="str">
        <x:v>Nature à préciser</x:v>
      </x:c>
      <x:c r="F1159" s="7" t="str">
        <x:v>Périmètre à confirmer</x:v>
      </x:c>
      <x:c r="G1159" s="7" t="str">
        <x:v>À vérifier</x:v>
      </x:c>
      <x:c r="H1159" s="7" t="str"/>
      <x:c r="I1159" s="7" t="str">
        <x:v>Mode, configuration et preuves énergétiques complètes non établis pour cette référence.</x:v>
      </x:c>
      <x:c r="J1159" s="7" t="str"/>
      <x:c r="K1159" s="15"/>
      <x:c r="L1159" s="15" t="str"/>
      <x:c r="M1159" s="15"/>
      <x:c r="N1159" s="15"/>
      <x:c r="O1159" s="15"/>
      <x:c r="P1159" s="7" t="str"/>
      <x:c r="Q1159" s="15"/>
      <x:c r="R1159" s="7" t="str">
        <x:f>IF(AND(ISNUMBER(K1159),ISNUMBER(Q1159)),IF(K1159&lt;=Q1159,"Valeur ≤ seuil","Valeur &gt; seuil"),"")</x:f>
      </x:c>
      <x:c r="S1159" s="15"/>
      <x:c r="T1159" s="7" t="str">
        <x:f>IF(AND(ISNUMBER(K1159),ISNUMBER(S1159)),IF(K1159&lt;=S1159,"Valeur ≤ seuil","Valeur &gt; seuil"),"")</x:f>
      </x:c>
      <x:c r="U1159" s="7"/>
      <x:c r="V1159" s="7" t="str"/>
      <x:c r="W1159" s="14" t="str"/>
      <x:c r="X1159" s="7" t="str"/>
      <x:c r="Y1159" s="13" t="d">
        <x:v>2026-10-25T12:00:00.000Z</x:v>
      </x:c>
      <x:c r="Z1159" s="14" t="str">
        <x:v>https://www.bft-automation.com/fr_FR/product/phobos-ac-b50/</x:v>
      </x:c>
      <x:c r="AA1159" s="14" t="str">
        <x:v>http://127.0.0.1:8788/produit-bft-p935133-00002.html</x:v>
      </x:c>
      <x:c r="AB1159" s="14" t="str">
        <x:v>http://127.0.0.1:8788/produit-bft-p935133-00002.html</x:v>
      </x:c>
      <x:c r="AC1159" s="7" t="str">
        <x:v>Obtenir la version, la configuration, les modes, les mesures et les informations réglementaires.</x:v>
      </x:c>
      <x:c r="AD1159" s="7"/>
      <x:c r="AE1159" s="7" t="str"/>
    </x:row>
    <x:row r="1160" ht="54" customHeight="1">
      <x:c r="A1160" s="7" t="str">
        <x:v>P935128 00002</x:v>
      </x:c>
      <x:c r="B1160" s="7" t="str">
        <x:v>BFT</x:v>
      </x:c>
      <x:c r="C1160" s="7" t="str">
        <x:v>BFT</x:v>
      </x:c>
      <x:c r="D1160" s="7" t="str">
        <x:v>KUSTOS BT B40</x:v>
      </x:c>
      <x:c r="E1160" s="7" t="str">
        <x:v>Nature à préciser</x:v>
      </x:c>
      <x:c r="F1160" s="7" t="str">
        <x:v>Périmètre à confirmer</x:v>
      </x:c>
      <x:c r="G1160" s="7" t="str">
        <x:v>À vérifier</x:v>
      </x:c>
      <x:c r="H1160" s="7" t="str"/>
      <x:c r="I1160" s="7" t="str">
        <x:v>Mode, configuration et preuves énergétiques complètes non établis pour cette référence.</x:v>
      </x:c>
      <x:c r="J1160" s="7" t="str"/>
      <x:c r="K1160" s="15"/>
      <x:c r="L1160" s="15" t="str"/>
      <x:c r="M1160" s="15"/>
      <x:c r="N1160" s="15"/>
      <x:c r="O1160" s="15"/>
      <x:c r="P1160" s="7" t="str"/>
      <x:c r="Q1160" s="15"/>
      <x:c r="R1160" s="7" t="str">
        <x:f>IF(AND(ISNUMBER(K1160),ISNUMBER(Q1160)),IF(K1160&lt;=Q1160,"Valeur ≤ seuil","Valeur &gt; seuil"),"")</x:f>
      </x:c>
      <x:c r="S1160" s="15"/>
      <x:c r="T1160" s="7" t="str">
        <x:f>IF(AND(ISNUMBER(K1160),ISNUMBER(S1160)),IF(K1160&lt;=S1160,"Valeur ≤ seuil","Valeur &gt; seuil"),"")</x:f>
      </x:c>
      <x:c r="U1160" s="7"/>
      <x:c r="V1160" s="7" t="str"/>
      <x:c r="W1160" s="14" t="str"/>
      <x:c r="X1160" s="7" t="str"/>
      <x:c r="Y1160" s="13" t="d">
        <x:v>2026-10-25T12:00:00.000Z</x:v>
      </x:c>
      <x:c r="Z1160" s="14" t="str">
        <x:v>https://www.bft-automation.com/fr_FR/product/kustos-bt-b40/</x:v>
      </x:c>
      <x:c r="AA1160" s="14" t="str">
        <x:v>http://127.0.0.1:8788/produit-bft-p935128-00002.html</x:v>
      </x:c>
      <x:c r="AB1160" s="14" t="str">
        <x:v>http://127.0.0.1:8788/produit-bft-p935128-00002.html</x:v>
      </x:c>
      <x:c r="AC1160" s="7" t="str">
        <x:v>Obtenir la version, la configuration, les modes, les mesures et les informations réglementaires.</x:v>
      </x:c>
      <x:c r="AD1160" s="7"/>
      <x:c r="AE1160" s="7" t="str"/>
    </x:row>
    <x:row r="1161" ht="54" customHeight="1">
      <x:c r="A1161" s="7" t="str">
        <x:v>P930135 00002</x:v>
      </x:c>
      <x:c r="B1161" s="7" t="str">
        <x:v>BFT</x:v>
      </x:c>
      <x:c r="C1161" s="7" t="str">
        <x:v>BFT</x:v>
      </x:c>
      <x:c r="D1161" s="7" t="str">
        <x:v>VIRGO BT B20</x:v>
      </x:c>
      <x:c r="E1161" s="7" t="str">
        <x:v>Nature à préciser</x:v>
      </x:c>
      <x:c r="F1161" s="7" t="str">
        <x:v>Périmètre à confirmer</x:v>
      </x:c>
      <x:c r="G1161" s="7" t="str">
        <x:v>À vérifier</x:v>
      </x:c>
      <x:c r="H1161" s="7" t="str"/>
      <x:c r="I1161" s="7" t="str">
        <x:v>Mode, configuration et preuves énergétiques complètes non établis pour cette référence.</x:v>
      </x:c>
      <x:c r="J1161" s="7" t="str"/>
      <x:c r="K1161" s="15"/>
      <x:c r="L1161" s="15" t="str"/>
      <x:c r="M1161" s="15"/>
      <x:c r="N1161" s="15"/>
      <x:c r="O1161" s="15"/>
      <x:c r="P1161" s="7" t="str"/>
      <x:c r="Q1161" s="15"/>
      <x:c r="R1161" s="7" t="str">
        <x:f>IF(AND(ISNUMBER(K1161),ISNUMBER(Q1161)),IF(K1161&lt;=Q1161,"Valeur ≤ seuil","Valeur &gt; seuil"),"")</x:f>
      </x:c>
      <x:c r="S1161" s="15"/>
      <x:c r="T1161" s="7" t="str">
        <x:f>IF(AND(ISNUMBER(K1161),ISNUMBER(S1161)),IF(K1161&lt;=S1161,"Valeur ≤ seuil","Valeur &gt; seuil"),"")</x:f>
      </x:c>
      <x:c r="U1161" s="7"/>
      <x:c r="V1161" s="7" t="str"/>
      <x:c r="W1161" s="14" t="str"/>
      <x:c r="X1161" s="7" t="str"/>
      <x:c r="Y1161" s="13" t="d">
        <x:v>2026-10-25T12:00:00.000Z</x:v>
      </x:c>
      <x:c r="Z1161" s="14" t="str">
        <x:v>https://www.bft-automation.com/fr_FR/product/virgo-bt-b20/</x:v>
      </x:c>
      <x:c r="AA1161" s="14" t="str">
        <x:v>http://127.0.0.1:8788/produit-bft-p930135-00002.html</x:v>
      </x:c>
      <x:c r="AB1161" s="14" t="str">
        <x:v>http://127.0.0.1:8788/produit-bft-p930135-00002.html</x:v>
      </x:c>
      <x:c r="AC1161" s="7" t="str">
        <x:v>Obtenir la version, la configuration, les modes, les mesures et les informations réglementaires.</x:v>
      </x:c>
      <x:c r="AD1161" s="7"/>
      <x:c r="AE1161" s="7" t="str"/>
    </x:row>
    <x:row r="1162" ht="54" customHeight="1">
      <x:c r="A1162" s="7" t="str">
        <x:v>P935070 00002</x:v>
      </x:c>
      <x:c r="B1162" s="7" t="str">
        <x:v>BFT</x:v>
      </x:c>
      <x:c r="C1162" s="7" t="str">
        <x:v>BFT</x:v>
      </x:c>
      <x:c r="D1162" s="7" t="str">
        <x:v>IGEA BT</x:v>
      </x:c>
      <x:c r="E1162" s="7" t="str">
        <x:v>Nature à préciser</x:v>
      </x:c>
      <x:c r="F1162" s="7" t="str">
        <x:v>Périmètre à confirmer</x:v>
      </x:c>
      <x:c r="G1162" s="7" t="str">
        <x:v>À vérifier</x:v>
      </x:c>
      <x:c r="H1162" s="7" t="str"/>
      <x:c r="I1162" s="7" t="str">
        <x:v>Mode, configuration et preuves énergétiques complètes non établis pour cette référence.</x:v>
      </x:c>
      <x:c r="J1162" s="7" t="str"/>
      <x:c r="K1162" s="15"/>
      <x:c r="L1162" s="15" t="str"/>
      <x:c r="M1162" s="15"/>
      <x:c r="N1162" s="15"/>
      <x:c r="O1162" s="15"/>
      <x:c r="P1162" s="7" t="str"/>
      <x:c r="Q1162" s="15"/>
      <x:c r="R1162" s="7" t="str">
        <x:f>IF(AND(ISNUMBER(K1162),ISNUMBER(Q1162)),IF(K1162&lt;=Q1162,"Valeur ≤ seuil","Valeur &gt; seuil"),"")</x:f>
      </x:c>
      <x:c r="S1162" s="15"/>
      <x:c r="T1162" s="7" t="str">
        <x:f>IF(AND(ISNUMBER(K1162),ISNUMBER(S1162)),IF(K1162&lt;=S1162,"Valeur ≤ seuil","Valeur &gt; seuil"),"")</x:f>
      </x:c>
      <x:c r="U1162" s="7"/>
      <x:c r="V1162" s="7" t="str"/>
      <x:c r="W1162" s="14" t="str"/>
      <x:c r="X1162" s="7" t="str"/>
      <x:c r="Y1162" s="13" t="d">
        <x:v>2026-10-25T12:00:00.000Z</x:v>
      </x:c>
      <x:c r="Z1162" s="14" t="str">
        <x:v>https://www.bft-automation.com/fr_FR/product/igea-bt/</x:v>
      </x:c>
      <x:c r="AA1162" s="14" t="str">
        <x:v>http://127.0.0.1:8788/produit-bft-p935070-00002.html</x:v>
      </x:c>
      <x:c r="AB1162" s="14" t="str">
        <x:v>http://127.0.0.1:8788/produit-bft-p935070-00002.html</x:v>
      </x:c>
      <x:c r="AC1162" s="7" t="str">
        <x:v>Obtenir la version, la configuration, les modes, les mesures et les informations réglementaires.</x:v>
      </x:c>
      <x:c r="AD1162" s="7"/>
      <x:c r="AE1162" s="7" t="str"/>
    </x:row>
    <x:row r="1163" ht="54" customHeight="1">
      <x:c r="A1163" s="7" t="str">
        <x:v>P930027 00003</x:v>
      </x:c>
      <x:c r="B1163" s="7" t="str">
        <x:v>BFT</x:v>
      </x:c>
      <x:c r="C1163" s="7" t="str">
        <x:v>BFT</x:v>
      </x:c>
      <x:c r="D1163" s="7" t="str">
        <x:v>E5 BT A12</x:v>
      </x:c>
      <x:c r="E1163" s="7" t="str">
        <x:v>Nature à préciser</x:v>
      </x:c>
      <x:c r="F1163" s="7" t="str">
        <x:v>Périmètre à confirmer</x:v>
      </x:c>
      <x:c r="G1163" s="7" t="str">
        <x:v>À vérifier</x:v>
      </x:c>
      <x:c r="H1163" s="7" t="str"/>
      <x:c r="I1163" s="7" t="str">
        <x:v>Mode, configuration et preuves énergétiques complètes non établis pour cette référence.</x:v>
      </x:c>
      <x:c r="J1163" s="7" t="str"/>
      <x:c r="K1163" s="15"/>
      <x:c r="L1163" s="15" t="str"/>
      <x:c r="M1163" s="15"/>
      <x:c r="N1163" s="15"/>
      <x:c r="O1163" s="15"/>
      <x:c r="P1163" s="7" t="str"/>
      <x:c r="Q1163" s="15"/>
      <x:c r="R1163" s="7" t="str">
        <x:f>IF(AND(ISNUMBER(K1163),ISNUMBER(Q1163)),IF(K1163&lt;=Q1163,"Valeur ≤ seuil","Valeur &gt; seuil"),"")</x:f>
      </x:c>
      <x:c r="S1163" s="15"/>
      <x:c r="T1163" s="7" t="str">
        <x:f>IF(AND(ISNUMBER(K1163),ISNUMBER(S1163)),IF(K1163&lt;=S1163,"Valeur ≤ seuil","Valeur &gt; seuil"),"")</x:f>
      </x:c>
      <x:c r="U1163" s="7"/>
      <x:c r="V1163" s="7" t="str"/>
      <x:c r="W1163" s="14" t="str"/>
      <x:c r="X1163" s="7" t="str"/>
      <x:c r="Y1163" s="13" t="d">
        <x:v>2026-10-25T12:00:00.000Z</x:v>
      </x:c>
      <x:c r="Z1163" s="14" t="str">
        <x:v>https://www.bft-automation.com/fr_FR/product/e5-bt-a12/</x:v>
      </x:c>
      <x:c r="AA1163" s="14" t="str">
        <x:v>http://127.0.0.1:8788/produit-bft-p930027-00003.html</x:v>
      </x:c>
      <x:c r="AB1163" s="14" t="str">
        <x:v>http://127.0.0.1:8788/produit-bft-p930027-00003.html</x:v>
      </x:c>
      <x:c r="AC1163" s="7" t="str">
        <x:v>Obtenir la version, la configuration, les modes, les mesures et les informations réglementaires.</x:v>
      </x:c>
      <x:c r="AD1163" s="7"/>
      <x:c r="AE1163" s="7" t="str"/>
    </x:row>
    <x:row r="1164" ht="54" customHeight="1">
      <x:c r="A1164" s="7" t="str">
        <x:v>P930133 00002</x:v>
      </x:c>
      <x:c r="B1164" s="7" t="str">
        <x:v>BFT</x:v>
      </x:c>
      <x:c r="C1164" s="7" t="str">
        <x:v>BFT</x:v>
      </x:c>
      <x:c r="D1164" s="7" t="str">
        <x:v>ELI VELOCE BT A35</x:v>
      </x:c>
      <x:c r="E1164" s="7" t="str">
        <x:v>Nature à préciser</x:v>
      </x:c>
      <x:c r="F1164" s="7" t="str">
        <x:v>Périmètre à confirmer</x:v>
      </x:c>
      <x:c r="G1164" s="7" t="str">
        <x:v>À vérifier</x:v>
      </x:c>
      <x:c r="H1164" s="7" t="str"/>
      <x:c r="I1164" s="7" t="str">
        <x:v>Mode, configuration et preuves énergétiques complètes non établis pour cette référence.</x:v>
      </x:c>
      <x:c r="J1164" s="7" t="str"/>
      <x:c r="K1164" s="15"/>
      <x:c r="L1164" s="15" t="str"/>
      <x:c r="M1164" s="15"/>
      <x:c r="N1164" s="15"/>
      <x:c r="O1164" s="15"/>
      <x:c r="P1164" s="7" t="str"/>
      <x:c r="Q1164" s="15"/>
      <x:c r="R1164" s="7" t="str">
        <x:f>IF(AND(ISNUMBER(K1164),ISNUMBER(Q1164)),IF(K1164&lt;=Q1164,"Valeur ≤ seuil","Valeur &gt; seuil"),"")</x:f>
      </x:c>
      <x:c r="S1164" s="15"/>
      <x:c r="T1164" s="7" t="str">
        <x:f>IF(AND(ISNUMBER(K1164),ISNUMBER(S1164)),IF(K1164&lt;=S1164,"Valeur ≤ seuil","Valeur &gt; seuil"),"")</x:f>
      </x:c>
      <x:c r="U1164" s="7"/>
      <x:c r="V1164" s="7" t="str"/>
      <x:c r="W1164" s="14" t="str"/>
      <x:c r="X1164" s="7" t="str"/>
      <x:c r="Y1164" s="13" t="d">
        <x:v>2026-10-25T12:00:00.000Z</x:v>
      </x:c>
      <x:c r="Z1164" s="14" t="str">
        <x:v>https://www.bft-automation.com/fr_FR/product/eli-veloce-bt-a35/</x:v>
      </x:c>
      <x:c r="AA1164" s="14" t="str">
        <x:v>http://127.0.0.1:8788/produit-bft-p930133-00002.html</x:v>
      </x:c>
      <x:c r="AB1164" s="14" t="str">
        <x:v>http://127.0.0.1:8788/produit-bft-p930133-00002.html</x:v>
      </x:c>
      <x:c r="AC1164" s="7" t="str">
        <x:v>Obtenir la version, la configuration, les modes, les mesures et les informations réglementaires.</x:v>
      </x:c>
      <x:c r="AD1164" s="7"/>
      <x:c r="AE1164" s="7" t="str"/>
    </x:row>
    <x:row r="1165" ht="54" customHeight="1">
      <x:c r="A1165" s="7" t="str">
        <x:v>P930134 00002</x:v>
      </x:c>
      <x:c r="B1165" s="7" t="str">
        <x:v>BFT</x:v>
      </x:c>
      <x:c r="C1165" s="7" t="str">
        <x:v>BFT</x:v>
      </x:c>
      <x:c r="D1165" s="7" t="str">
        <x:v>ELI BT A40</x:v>
      </x:c>
      <x:c r="E1165" s="7" t="str">
        <x:v>Nature à préciser</x:v>
      </x:c>
      <x:c r="F1165" s="7" t="str">
        <x:v>Périmètre à confirmer</x:v>
      </x:c>
      <x:c r="G1165" s="7" t="str">
        <x:v>À vérifier</x:v>
      </x:c>
      <x:c r="H1165" s="7" t="str"/>
      <x:c r="I1165" s="7" t="str">
        <x:v>Mode, configuration et preuves énergétiques complètes non établis pour cette référence.</x:v>
      </x:c>
      <x:c r="J1165" s="7" t="str"/>
      <x:c r="K1165" s="15"/>
      <x:c r="L1165" s="15" t="str"/>
      <x:c r="M1165" s="15"/>
      <x:c r="N1165" s="15"/>
      <x:c r="O1165" s="15"/>
      <x:c r="P1165" s="7" t="str"/>
      <x:c r="Q1165" s="15"/>
      <x:c r="R1165" s="7" t="str">
        <x:f>IF(AND(ISNUMBER(K1165),ISNUMBER(Q1165)),IF(K1165&lt;=Q1165,"Valeur ≤ seuil","Valeur &gt; seuil"),"")</x:f>
      </x:c>
      <x:c r="S1165" s="15"/>
      <x:c r="T1165" s="7" t="str">
        <x:f>IF(AND(ISNUMBER(K1165),ISNUMBER(S1165)),IF(K1165&lt;=S1165,"Valeur ≤ seuil","Valeur &gt; seuil"),"")</x:f>
      </x:c>
      <x:c r="U1165" s="7"/>
      <x:c r="V1165" s="7" t="str"/>
      <x:c r="W1165" s="14" t="str"/>
      <x:c r="X1165" s="7" t="str"/>
      <x:c r="Y1165" s="13" t="d">
        <x:v>2026-10-25T12:00:00.000Z</x:v>
      </x:c>
      <x:c r="Z1165" s="14" t="str">
        <x:v>https://www.bft-automation.com/fr_FR/product/eli-bt-a40/</x:v>
      </x:c>
      <x:c r="AA1165" s="14" t="str">
        <x:v>http://127.0.0.1:8788/produit-bft-p930134-00002.html</x:v>
      </x:c>
      <x:c r="AB1165" s="14" t="str">
        <x:v>http://127.0.0.1:8788/produit-bft-p930134-00002.html</x:v>
      </x:c>
      <x:c r="AC1165" s="7" t="str">
        <x:v>Obtenir la version, la configuration, les modes, les mesures et les informations réglementaires.</x:v>
      </x:c>
      <x:c r="AD1165" s="7"/>
      <x:c r="AE1165" s="7" t="str"/>
    </x:row>
    <x:row r="1166" ht="54" customHeight="1">
      <x:c r="A1166" s="7" t="str">
        <x:v>P935105 00001</x:v>
      </x:c>
      <x:c r="B1166" s="7" t="str">
        <x:v>BFT</x:v>
      </x:c>
      <x:c r="C1166" s="7" t="str">
        <x:v>BFT</x:v>
      </x:c>
      <x:c r="D1166" s="7" t="str">
        <x:v>GIUNO ULTRA BT A20</x:v>
      </x:c>
      <x:c r="E1166" s="7" t="str">
        <x:v>Nature à préciser</x:v>
      </x:c>
      <x:c r="F1166" s="7" t="str">
        <x:v>Périmètre à confirmer</x:v>
      </x:c>
      <x:c r="G1166" s="7" t="str">
        <x:v>À vérifier</x:v>
      </x:c>
      <x:c r="H1166" s="7" t="str"/>
      <x:c r="I1166" s="7" t="str">
        <x:v>Mode, configuration et preuves énergétiques complètes non établis pour cette référence.</x:v>
      </x:c>
      <x:c r="J1166" s="7" t="str"/>
      <x:c r="K1166" s="15"/>
      <x:c r="L1166" s="15" t="str"/>
      <x:c r="M1166" s="15"/>
      <x:c r="N1166" s="15"/>
      <x:c r="O1166" s="15"/>
      <x:c r="P1166" s="7" t="str"/>
      <x:c r="Q1166" s="15"/>
      <x:c r="R1166" s="7" t="str">
        <x:f>IF(AND(ISNUMBER(K1166),ISNUMBER(Q1166)),IF(K1166&lt;=Q1166,"Valeur ≤ seuil","Valeur &gt; seuil"),"")</x:f>
      </x:c>
      <x:c r="S1166" s="15"/>
      <x:c r="T1166" s="7" t="str">
        <x:f>IF(AND(ISNUMBER(K1166),ISNUMBER(S1166)),IF(K1166&lt;=S1166,"Valeur ≤ seuil","Valeur &gt; seuil"),"")</x:f>
      </x:c>
      <x:c r="U1166" s="7"/>
      <x:c r="V1166" s="7" t="str"/>
      <x:c r="W1166" s="14" t="str"/>
      <x:c r="X1166" s="7" t="str"/>
      <x:c r="Y1166" s="13" t="d">
        <x:v>2026-10-25T12:00:00.000Z</x:v>
      </x:c>
      <x:c r="Z1166" s="14" t="str">
        <x:v>https://www.bft-automation.com/fr_FR/product/giuno-ultra-bt-a20/</x:v>
      </x:c>
      <x:c r="AA1166" s="14" t="str">
        <x:v>http://127.0.0.1:8788/produit-bft-p935105-00001.html</x:v>
      </x:c>
      <x:c r="AB1166" s="14" t="str">
        <x:v>http://127.0.0.1:8788/produit-bft-p935105-00001.html</x:v>
      </x:c>
      <x:c r="AC1166" s="7" t="str">
        <x:v>Obtenir la version, la configuration, les modes, les mesures et les informations réglementaires.</x:v>
      </x:c>
      <x:c r="AD1166" s="7"/>
      <x:c r="AE1166" s="7" t="str"/>
    </x:row>
    <x:row r="1167" ht="54" customHeight="1">
      <x:c r="A1167" s="7" t="str">
        <x:v>P935106 00001</x:v>
      </x:c>
      <x:c r="B1167" s="7" t="str">
        <x:v>BFT</x:v>
      </x:c>
      <x:c r="C1167" s="7" t="str">
        <x:v>BFT</x:v>
      </x:c>
      <x:c r="D1167" s="7" t="str">
        <x:v>GIUNO ULTRA BT A50</x:v>
      </x:c>
      <x:c r="E1167" s="7" t="str">
        <x:v>Nature à préciser</x:v>
      </x:c>
      <x:c r="F1167" s="7" t="str">
        <x:v>Périmètre à confirmer</x:v>
      </x:c>
      <x:c r="G1167" s="7" t="str">
        <x:v>À vérifier</x:v>
      </x:c>
      <x:c r="H1167" s="7" t="str"/>
      <x:c r="I1167" s="7" t="str">
        <x:v>Mode, configuration et preuves énergétiques complètes non établis pour cette référence.</x:v>
      </x:c>
      <x:c r="J1167" s="7" t="str"/>
      <x:c r="K1167" s="15"/>
      <x:c r="L1167" s="15" t="str"/>
      <x:c r="M1167" s="15"/>
      <x:c r="N1167" s="15"/>
      <x:c r="O1167" s="15"/>
      <x:c r="P1167" s="7" t="str"/>
      <x:c r="Q1167" s="15"/>
      <x:c r="R1167" s="7" t="str">
        <x:f>IF(AND(ISNUMBER(K1167),ISNUMBER(Q1167)),IF(K1167&lt;=Q1167,"Valeur ≤ seuil","Valeur &gt; seuil"),"")</x:f>
      </x:c>
      <x:c r="S1167" s="15"/>
      <x:c r="T1167" s="7" t="str">
        <x:f>IF(AND(ISNUMBER(K1167),ISNUMBER(S1167)),IF(K1167&lt;=S1167,"Valeur ≤ seuil","Valeur &gt; seuil"),"")</x:f>
      </x:c>
      <x:c r="U1167" s="7"/>
      <x:c r="V1167" s="7" t="str"/>
      <x:c r="W1167" s="14" t="str"/>
      <x:c r="X1167" s="7" t="str"/>
      <x:c r="Y1167" s="13" t="d">
        <x:v>2026-10-25T12:00:00.000Z</x:v>
      </x:c>
      <x:c r="Z1167" s="14" t="str">
        <x:v>https://www.bft-automation.com/fr_FR/product/giuno-ultra-bt-a50/</x:v>
      </x:c>
      <x:c r="AA1167" s="14" t="str">
        <x:v>http://127.0.0.1:8788/produit-bft-p935106-00001.html</x:v>
      </x:c>
      <x:c r="AB1167" s="14" t="str">
        <x:v>http://127.0.0.1:8788/produit-bft-p935106-00001.html</x:v>
      </x:c>
      <x:c r="AC1167" s="7" t="str">
        <x:v>Obtenir la version, la configuration, les modes, les mesures et les informations réglementaires.</x:v>
      </x:c>
      <x:c r="AD1167" s="7"/>
      <x:c r="AE1167" s="7" t="str"/>
    </x:row>
    <x:row r="1168" ht="54" customHeight="1">
      <x:c r="A1168" s="7" t="str">
        <x:v>P935059 00001</x:v>
      </x:c>
      <x:c r="B1168" s="7" t="str">
        <x:v>BFT</x:v>
      </x:c>
      <x:c r="C1168" s="7" t="str">
        <x:v>BFT</x:v>
      </x:c>
      <x:c r="D1168" s="7" t="str">
        <x:v>ORO</x:v>
      </x:c>
      <x:c r="E1168" s="7" t="str">
        <x:v>Nature à préciser</x:v>
      </x:c>
      <x:c r="F1168" s="7" t="str">
        <x:v>Périmètre à confirmer</x:v>
      </x:c>
      <x:c r="G1168" s="7" t="str">
        <x:v>À vérifier</x:v>
      </x:c>
      <x:c r="H1168" s="7" t="str"/>
      <x:c r="I1168" s="7" t="str">
        <x:v>Mode, configuration et preuves énergétiques complètes non établis pour cette référence.</x:v>
      </x:c>
      <x:c r="J1168" s="7" t="str"/>
      <x:c r="K1168" s="15"/>
      <x:c r="L1168" s="15" t="str"/>
      <x:c r="M1168" s="15"/>
      <x:c r="N1168" s="15"/>
      <x:c r="O1168" s="15"/>
      <x:c r="P1168" s="7" t="str"/>
      <x:c r="Q1168" s="15"/>
      <x:c r="R1168" s="7" t="str">
        <x:f>IF(AND(ISNUMBER(K1168),ISNUMBER(Q1168)),IF(K1168&lt;=Q1168,"Valeur ≤ seuil","Valeur &gt; seuil"),"")</x:f>
      </x:c>
      <x:c r="S1168" s="15"/>
      <x:c r="T1168" s="7" t="str">
        <x:f>IF(AND(ISNUMBER(K1168),ISNUMBER(S1168)),IF(K1168&lt;=S1168,"Valeur ≤ seuil","Valeur &gt; seuil"),"")</x:f>
      </x:c>
      <x:c r="U1168" s="7"/>
      <x:c r="V1168" s="7" t="str"/>
      <x:c r="W1168" s="14" t="str"/>
      <x:c r="X1168" s="7" t="str"/>
      <x:c r="Y1168" s="13" t="d">
        <x:v>2026-10-25T12:00:00.000Z</x:v>
      </x:c>
      <x:c r="Z1168" s="14" t="str">
        <x:v>https://www.bft-automation.com/fr_FR/product/oro/</x:v>
      </x:c>
      <x:c r="AA1168" s="14" t="str">
        <x:v>http://127.0.0.1:8788/produit-bft-p935059-00001.html</x:v>
      </x:c>
      <x:c r="AB1168" s="14" t="str">
        <x:v>http://127.0.0.1:8788/produit-bft-p935059-00001.html</x:v>
      </x:c>
      <x:c r="AC1168" s="7" t="str">
        <x:v>Obtenir la version, la configuration, les modes, les mesures et les informations réglementaires.</x:v>
      </x:c>
      <x:c r="AD1168" s="7"/>
      <x:c r="AE1168" s="7" t="str"/>
    </x:row>
    <x:row r="1169" ht="54" customHeight="1">
      <x:c r="A1169" s="7" t="str">
        <x:v>P930123 00001</x:v>
      </x:c>
      <x:c r="B1169" s="7" t="str">
        <x:v>BFT</x:v>
      </x:c>
      <x:c r="C1169" s="7" t="str">
        <x:v>BFT</x:v>
      </x:c>
      <x:c r="D1169" s="7" t="str">
        <x:v>SUB BT</x:v>
      </x:c>
      <x:c r="E1169" s="7" t="str">
        <x:v>Nature à préciser</x:v>
      </x:c>
      <x:c r="F1169" s="7" t="str">
        <x:v>Périmètre à confirmer</x:v>
      </x:c>
      <x:c r="G1169" s="7" t="str">
        <x:v>À vérifier</x:v>
      </x:c>
      <x:c r="H1169" s="7" t="str"/>
      <x:c r="I1169" s="7" t="str">
        <x:v>Mode, configuration et preuves énergétiques complètes non établis pour cette référence.</x:v>
      </x:c>
      <x:c r="J1169" s="7" t="str"/>
      <x:c r="K1169" s="15"/>
      <x:c r="L1169" s="15" t="str"/>
      <x:c r="M1169" s="15"/>
      <x:c r="N1169" s="15"/>
      <x:c r="O1169" s="15"/>
      <x:c r="P1169" s="7" t="str"/>
      <x:c r="Q1169" s="15"/>
      <x:c r="R1169" s="7" t="str">
        <x:f>IF(AND(ISNUMBER(K1169),ISNUMBER(Q1169)),IF(K1169&lt;=Q1169,"Valeur ≤ seuil","Valeur &gt; seuil"),"")</x:f>
      </x:c>
      <x:c r="S1169" s="15"/>
      <x:c r="T1169" s="7" t="str">
        <x:f>IF(AND(ISNUMBER(K1169),ISNUMBER(S1169)),IF(K1169&lt;=S1169,"Valeur ≤ seuil","Valeur &gt; seuil"),"")</x:f>
      </x:c>
      <x:c r="U1169" s="7"/>
      <x:c r="V1169" s="7" t="str"/>
      <x:c r="W1169" s="14" t="str"/>
      <x:c r="X1169" s="7" t="str"/>
      <x:c r="Y1169" s="13" t="d">
        <x:v>2026-10-25T12:00:00.000Z</x:v>
      </x:c>
      <x:c r="Z1169" s="14" t="str">
        <x:v>https://www.bft-automation.com/fr_FR/product/sub-bt/</x:v>
      </x:c>
      <x:c r="AA1169" s="14" t="str">
        <x:v>http://127.0.0.1:8788/produit-bft-p930123-00001.html</x:v>
      </x:c>
      <x:c r="AB1169" s="14" t="str">
        <x:v>http://127.0.0.1:8788/produit-bft-p930123-00001.html</x:v>
      </x:c>
      <x:c r="AC1169" s="7" t="str">
        <x:v>Obtenir la version, la configuration, les modes, les mesures et les informations réglementaires.</x:v>
      </x:c>
      <x:c r="AD1169" s="7"/>
      <x:c r="AE1169" s="7" t="str"/>
    </x:row>
    <x:row r="1170" ht="54" customHeight="1">
      <x:c r="A1170" s="7" t="str">
        <x:v>P925269 00002</x:v>
      </x:c>
      <x:c r="B1170" s="7" t="str">
        <x:v>BFT</x:v>
      </x:c>
      <x:c r="C1170" s="7" t="str">
        <x:v>BFT</x:v>
      </x:c>
      <x:c r="D1170" s="7" t="str">
        <x:v>DEIMOS ULTRA BT B400</x:v>
      </x:c>
      <x:c r="E1170" s="7" t="str">
        <x:v>Nature à préciser</x:v>
      </x:c>
      <x:c r="F1170" s="7" t="str">
        <x:v>Périmètre à confirmer</x:v>
      </x:c>
      <x:c r="G1170" s="7" t="str">
        <x:v>À vérifier</x:v>
      </x:c>
      <x:c r="H1170" s="7" t="str"/>
      <x:c r="I1170" s="7" t="str">
        <x:v>Page exacte consultée. Aucune consommation de veille ni preuve complète trouvée.</x:v>
      </x:c>
      <x:c r="J1170" s="7" t="str"/>
      <x:c r="K1170" s="15"/>
      <x:c r="L1170" s="15" t="str"/>
      <x:c r="M1170" s="15"/>
      <x:c r="N1170" s="15"/>
      <x:c r="O1170" s="15"/>
      <x:c r="P1170" s="7" t="str"/>
      <x:c r="Q1170" s="15"/>
      <x:c r="R1170" s="7" t="str">
        <x:f>IF(AND(ISNUMBER(K1170),ISNUMBER(Q1170)),IF(K1170&lt;=Q1170,"Valeur ≤ seuil","Valeur &gt; seuil"),"")</x:f>
      </x:c>
      <x:c r="S1170" s="15"/>
      <x:c r="T1170" s="7" t="str">
        <x:f>IF(AND(ISNUMBER(K1170),ISNUMBER(S1170)),IF(K1170&lt;=S1170,"Valeur ≤ seuil","Valeur &gt; seuil"),"")</x:f>
      </x:c>
      <x:c r="U1170" s="7"/>
      <x:c r="V1170" s="7" t="str"/>
      <x:c r="W1170" s="14" t="str">
        <x:v>https://www.bft-automation.com/fr_FR/product/deimos-ultra-bt-b400/</x:v>
      </x:c>
      <x:c r="X1170" s="7" t="str">
        <x:v>Page ou actualité officielle consultée</x:v>
      </x:c>
      <x:c r="Y1170" s="13" t="d">
        <x:v>2026-10-25T12:00:00.000Z</x:v>
      </x:c>
      <x:c r="Z1170" s="14" t="str">
        <x:v>https://www.bft-automation.com/fr_FR/product/deimos-ultra-bt-b400/</x:v>
      </x:c>
      <x:c r="AA1170" s="14" t="str">
        <x:v>http://127.0.0.1:8788/produit-bft-p925269-00002.html</x:v>
      </x:c>
      <x:c r="AB1170" s="14" t="str">
        <x:v>http://127.0.0.1:8788/produit-bft-p925269-00002.html</x:v>
      </x:c>
      <x:c r="AC1170" s="7" t="str">
        <x:v>Obtenir la version, la configuration, les modes, les mesures et les informations réglementaires.</x:v>
      </x:c>
      <x:c r="AD1170" s="7"/>
      <x:c r="AE1170" s="7" t="str"/>
    </x:row>
    <x:row r="1171" ht="54" customHeight="1">
      <x:c r="A1171" s="7" t="str">
        <x:v>P925268 00002</x:v>
      </x:c>
      <x:c r="B1171" s="7" t="str">
        <x:v>BFT</x:v>
      </x:c>
      <x:c r="C1171" s="7" t="str">
        <x:v>BFT</x:v>
      </x:c>
      <x:c r="D1171" s="7" t="str">
        <x:v>DEIMOS ULTRA BT B600</x:v>
      </x:c>
      <x:c r="E1171" s="7" t="str">
        <x:v>Nature à préciser</x:v>
      </x:c>
      <x:c r="F1171" s="7" t="str">
        <x:v>Périmètre à confirmer</x:v>
      </x:c>
      <x:c r="G1171" s="7" t="str">
        <x:v>À vérifier</x:v>
      </x:c>
      <x:c r="H1171" s="7" t="str"/>
      <x:c r="I1171" s="7" t="str">
        <x:v>Mode, configuration et preuves énergétiques complètes non établis pour cette référence.</x:v>
      </x:c>
      <x:c r="J1171" s="7" t="str"/>
      <x:c r="K1171" s="15"/>
      <x:c r="L1171" s="15" t="str"/>
      <x:c r="M1171" s="15"/>
      <x:c r="N1171" s="15"/>
      <x:c r="O1171" s="15"/>
      <x:c r="P1171" s="7" t="str"/>
      <x:c r="Q1171" s="15"/>
      <x:c r="R1171" s="7" t="str">
        <x:f>IF(AND(ISNUMBER(K1171),ISNUMBER(Q1171)),IF(K1171&lt;=Q1171,"Valeur ≤ seuil","Valeur &gt; seuil"),"")</x:f>
      </x:c>
      <x:c r="S1171" s="15"/>
      <x:c r="T1171" s="7" t="str">
        <x:f>IF(AND(ISNUMBER(K1171),ISNUMBER(S1171)),IF(K1171&lt;=S1171,"Valeur ≤ seuil","Valeur &gt; seuil"),"")</x:f>
      </x:c>
      <x:c r="U1171" s="7"/>
      <x:c r="V1171" s="7" t="str"/>
      <x:c r="W1171" s="14" t="str"/>
      <x:c r="X1171" s="7" t="str"/>
      <x:c r="Y1171" s="13" t="d">
        <x:v>2026-10-25T12:00:00.000Z</x:v>
      </x:c>
      <x:c r="Z1171" s="14" t="str">
        <x:v>https://www.bft-automation.com/fr_FR/product/deimos-ultra-bt-b600/</x:v>
      </x:c>
      <x:c r="AA1171" s="14" t="str">
        <x:v>http://127.0.0.1:8788/produit-bft-p925268-00002.html</x:v>
      </x:c>
      <x:c r="AB1171" s="14" t="str">
        <x:v>http://127.0.0.1:8788/produit-bft-p925268-00002.html</x:v>
      </x:c>
      <x:c r="AC1171" s="7" t="str">
        <x:v>Obtenir la version, la configuration, les modes, les mesures et les informations réglementaires.</x:v>
      </x:c>
      <x:c r="AD1171" s="7"/>
      <x:c r="AE1171" s="7" t="str"/>
    </x:row>
    <x:row r="1172" ht="54" customHeight="1">
      <x:c r="A1172" s="7" t="str">
        <x:v>P925230 00002</x:v>
      </x:c>
      <x:c r="B1172" s="7" t="str">
        <x:v>BFT</x:v>
      </x:c>
      <x:c r="C1172" s="7" t="str">
        <x:v>BFT</x:v>
      </x:c>
      <x:c r="D1172" s="7" t="str">
        <x:v>DEIMOS AC A600</x:v>
      </x:c>
      <x:c r="E1172" s="7" t="str">
        <x:v>Nature à préciser</x:v>
      </x:c>
      <x:c r="F1172" s="7" t="str">
        <x:v>Périmètre à confirmer</x:v>
      </x:c>
      <x:c r="G1172" s="7" t="str">
        <x:v>À vérifier</x:v>
      </x:c>
      <x:c r="H1172" s="7" t="str"/>
      <x:c r="I1172" s="7" t="str">
        <x:v>Mode, configuration et preuves énergétiques complètes non établis pour cette référence.</x:v>
      </x:c>
      <x:c r="J1172" s="7" t="str"/>
      <x:c r="K1172" s="15"/>
      <x:c r="L1172" s="15" t="str"/>
      <x:c r="M1172" s="15"/>
      <x:c r="N1172" s="15"/>
      <x:c r="O1172" s="15"/>
      <x:c r="P1172" s="7" t="str"/>
      <x:c r="Q1172" s="15"/>
      <x:c r="R1172" s="7" t="str">
        <x:f>IF(AND(ISNUMBER(K1172),ISNUMBER(Q1172)),IF(K1172&lt;=Q1172,"Valeur ≤ seuil","Valeur &gt; seuil"),"")</x:f>
      </x:c>
      <x:c r="S1172" s="15"/>
      <x:c r="T1172" s="7" t="str">
        <x:f>IF(AND(ISNUMBER(K1172),ISNUMBER(S1172)),IF(K1172&lt;=S1172,"Valeur ≤ seuil","Valeur &gt; seuil"),"")</x:f>
      </x:c>
      <x:c r="U1172" s="7"/>
      <x:c r="V1172" s="7" t="str"/>
      <x:c r="W1172" s="14" t="str"/>
      <x:c r="X1172" s="7" t="str"/>
      <x:c r="Y1172" s="13" t="d">
        <x:v>2026-10-25T12:00:00.000Z</x:v>
      </x:c>
      <x:c r="Z1172" s="14" t="str">
        <x:v>https://www.bft-automation.com/fr_FR/product/deimos-ac-a600/</x:v>
      </x:c>
      <x:c r="AA1172" s="14" t="str">
        <x:v>http://127.0.0.1:8788/produit-bft-p925230-00002.html</x:v>
      </x:c>
      <x:c r="AB1172" s="14" t="str">
        <x:v>http://127.0.0.1:8788/produit-bft-p925230-00002.html</x:v>
      </x:c>
      <x:c r="AC1172" s="7" t="str">
        <x:v>Obtenir la version, la configuration, les modes, les mesures et les informations réglementaires.</x:v>
      </x:c>
      <x:c r="AD1172" s="7"/>
      <x:c r="AE1172" s="7" t="str"/>
    </x:row>
    <x:row r="1173" ht="54" customHeight="1">
      <x:c r="A1173" s="7" t="str">
        <x:v>P925253 00002</x:v>
      </x:c>
      <x:c r="B1173" s="7" t="str">
        <x:v>BFT</x:v>
      </x:c>
      <x:c r="C1173" s="7" t="str">
        <x:v>BFT</x:v>
      </x:c>
      <x:c r="D1173" s="7" t="str">
        <x:v>DEIMOS AC A800 SL DN</x:v>
      </x:c>
      <x:c r="E1173" s="7" t="str">
        <x:v>Nature à préciser</x:v>
      </x:c>
      <x:c r="F1173" s="7" t="str">
        <x:v>Périmètre à confirmer</x:v>
      </x:c>
      <x:c r="G1173" s="7" t="str">
        <x:v>À vérifier</x:v>
      </x:c>
      <x:c r="H1173" s="7" t="str"/>
      <x:c r="I1173" s="7" t="str">
        <x:v>Mode, configuration et preuves énergétiques complètes non établis pour cette référence.</x:v>
      </x:c>
      <x:c r="J1173" s="7" t="str"/>
      <x:c r="K1173" s="15"/>
      <x:c r="L1173" s="15" t="str"/>
      <x:c r="M1173" s="15"/>
      <x:c r="N1173" s="15"/>
      <x:c r="O1173" s="15"/>
      <x:c r="P1173" s="7" t="str"/>
      <x:c r="Q1173" s="15"/>
      <x:c r="R1173" s="7" t="str">
        <x:f>IF(AND(ISNUMBER(K1173),ISNUMBER(Q1173)),IF(K1173&lt;=Q1173,"Valeur ≤ seuil","Valeur &gt; seuil"),"")</x:f>
      </x:c>
      <x:c r="S1173" s="15"/>
      <x:c r="T1173" s="7" t="str">
        <x:f>IF(AND(ISNUMBER(K1173),ISNUMBER(S1173)),IF(K1173&lt;=S1173,"Valeur ≤ seuil","Valeur &gt; seuil"),"")</x:f>
      </x:c>
      <x:c r="U1173" s="7"/>
      <x:c r="V1173" s="7" t="str"/>
      <x:c r="W1173" s="14" t="str"/>
      <x:c r="X1173" s="7" t="str"/>
      <x:c r="Y1173" s="13" t="d">
        <x:v>2026-10-25T12:00:00.000Z</x:v>
      </x:c>
      <x:c r="Z1173" s="14" t="str">
        <x:v>https://www.bft-automation.com/fr_FR/product/deimos-ac-a800-sl-dn/</x:v>
      </x:c>
      <x:c r="AA1173" s="14" t="str">
        <x:v>http://127.0.0.1:8788/produit-bft-p925253-00002.html</x:v>
      </x:c>
      <x:c r="AB1173" s="14" t="str">
        <x:v>http://127.0.0.1:8788/produit-bft-p925253-00002.html</x:v>
      </x:c>
      <x:c r="AC1173" s="7" t="str">
        <x:v>Obtenir la version, la configuration, les modes, les mesures et les informations réglementaires.</x:v>
      </x:c>
      <x:c r="AD1173" s="7"/>
      <x:c r="AE1173" s="7" t="str"/>
    </x:row>
    <x:row r="1174" ht="54" customHeight="1">
      <x:c r="A1174" s="7" t="str">
        <x:v>P926198 00002</x:v>
      </x:c>
      <x:c r="B1174" s="7" t="str">
        <x:v>BFT</x:v>
      </x:c>
      <x:c r="C1174" s="7" t="str">
        <x:v>BFT</x:v>
      </x:c>
      <x:c r="D1174" s="7" t="str">
        <x:v>ARES VELOCE SMART BT A500</x:v>
      </x:c>
      <x:c r="E1174" s="7" t="str">
        <x:v>Nature à préciser</x:v>
      </x:c>
      <x:c r="F1174" s="7" t="str">
        <x:v>Périmètre à confirmer</x:v>
      </x:c>
      <x:c r="G1174" s="7" t="str">
        <x:v>À vérifier</x:v>
      </x:c>
      <x:c r="H1174" s="7" t="str"/>
      <x:c r="I1174" s="7" t="str">
        <x:v>Mode, configuration et preuves énergétiques complètes non établis pour cette référence.</x:v>
      </x:c>
      <x:c r="J1174" s="7" t="str"/>
      <x:c r="K1174" s="15"/>
      <x:c r="L1174" s="15" t="str"/>
      <x:c r="M1174" s="15"/>
      <x:c r="N1174" s="15"/>
      <x:c r="O1174" s="15"/>
      <x:c r="P1174" s="7" t="str"/>
      <x:c r="Q1174" s="15"/>
      <x:c r="R1174" s="7" t="str">
        <x:f>IF(AND(ISNUMBER(K1174),ISNUMBER(Q1174)),IF(K1174&lt;=Q1174,"Valeur ≤ seuil","Valeur &gt; seuil"),"")</x:f>
      </x:c>
      <x:c r="S1174" s="15"/>
      <x:c r="T1174" s="7" t="str">
        <x:f>IF(AND(ISNUMBER(K1174),ISNUMBER(S1174)),IF(K1174&lt;=S1174,"Valeur ≤ seuil","Valeur &gt; seuil"),"")</x:f>
      </x:c>
      <x:c r="U1174" s="7"/>
      <x:c r="V1174" s="7" t="str"/>
      <x:c r="W1174" s="14" t="str"/>
      <x:c r="X1174" s="7" t="str"/>
      <x:c r="Y1174" s="13" t="d">
        <x:v>2026-10-25T12:00:00.000Z</x:v>
      </x:c>
      <x:c r="Z1174" s="14" t="str">
        <x:v>https://www.bft-automation.com/fr_FR/product/ares-veloce-smart-bt-a500/</x:v>
      </x:c>
      <x:c r="AA1174" s="14" t="str">
        <x:v>http://127.0.0.1:8788/produit-bft-p926198-00002.html</x:v>
      </x:c>
      <x:c r="AB1174" s="14" t="str">
        <x:v>http://127.0.0.1:8788/produit-bft-p926198-00002.html</x:v>
      </x:c>
      <x:c r="AC1174" s="7" t="str">
        <x:v>Obtenir la version, la configuration, les modes, les mesures et les informations réglementaires.</x:v>
      </x:c>
      <x:c r="AD1174" s="7"/>
      <x:c r="AE1174" s="7" t="str"/>
    </x:row>
    <x:row r="1175" ht="54" customHeight="1">
      <x:c r="A1175" s="7" t="str">
        <x:v>P926204 00002</x:v>
      </x:c>
      <x:c r="B1175" s="7" t="str">
        <x:v>BFT</x:v>
      </x:c>
      <x:c r="C1175" s="7" t="str">
        <x:v>BFT</x:v>
      </x:c>
      <x:c r="D1175" s="7" t="str">
        <x:v>Ares ULTRA BT B1500</x:v>
      </x:c>
      <x:c r="E1175" s="7" t="str">
        <x:v>Nature à préciser</x:v>
      </x:c>
      <x:c r="F1175" s="7" t="str">
        <x:v>Périmètre à confirmer</x:v>
      </x:c>
      <x:c r="G1175" s="7" t="str">
        <x:v>À vérifier</x:v>
      </x:c>
      <x:c r="H1175" s="7" t="str"/>
      <x:c r="I1175" s="7" t="str">
        <x:v>Mode, configuration et preuves énergétiques complètes non établis pour cette référence.</x:v>
      </x:c>
      <x:c r="J1175" s="7" t="str"/>
      <x:c r="K1175" s="15"/>
      <x:c r="L1175" s="15" t="str"/>
      <x:c r="M1175" s="15"/>
      <x:c r="N1175" s="15"/>
      <x:c r="O1175" s="15"/>
      <x:c r="P1175" s="7" t="str"/>
      <x:c r="Q1175" s="15"/>
      <x:c r="R1175" s="7" t="str">
        <x:f>IF(AND(ISNUMBER(K1175),ISNUMBER(Q1175)),IF(K1175&lt;=Q1175,"Valeur ≤ seuil","Valeur &gt; seuil"),"")</x:f>
      </x:c>
      <x:c r="S1175" s="15"/>
      <x:c r="T1175" s="7" t="str">
        <x:f>IF(AND(ISNUMBER(K1175),ISNUMBER(S1175)),IF(K1175&lt;=S1175,"Valeur ≤ seuil","Valeur &gt; seuil"),"")</x:f>
      </x:c>
      <x:c r="U1175" s="7"/>
      <x:c r="V1175" s="7" t="str"/>
      <x:c r="W1175" s="14" t="str"/>
      <x:c r="X1175" s="7" t="str"/>
      <x:c r="Y1175" s="13" t="d">
        <x:v>2026-10-25T12:00:00.000Z</x:v>
      </x:c>
      <x:c r="Z1175" s="14" t="str">
        <x:v>https://www.bft-automation.com/fr_FR/product/ares-ultra-bt-b1500/</x:v>
      </x:c>
      <x:c r="AA1175" s="14" t="str">
        <x:v>http://127.0.0.1:8788/produit-bft-p926204-00002.html</x:v>
      </x:c>
      <x:c r="AB1175" s="14" t="str">
        <x:v>http://127.0.0.1:8788/produit-bft-p926204-00002.html</x:v>
      </x:c>
      <x:c r="AC1175" s="7" t="str">
        <x:v>Obtenir la version, la configuration, les modes, les mesures et les informations réglementaires.</x:v>
      </x:c>
      <x:c r="AD1175" s="7"/>
      <x:c r="AE1175" s="7" t="str"/>
    </x:row>
    <x:row r="1176" ht="54" customHeight="1">
      <x:c r="A1176" s="7" t="str">
        <x:v>P925236 00002</x:v>
      </x:c>
      <x:c r="B1176" s="7" t="str">
        <x:v>BFT</x:v>
      </x:c>
      <x:c r="C1176" s="7" t="str">
        <x:v>BFT</x:v>
      </x:c>
      <x:c r="D1176" s="7" t="str">
        <x:v>ICARO SMART AC A2000</x:v>
      </x:c>
      <x:c r="E1176" s="7" t="str">
        <x:v>Nature à préciser</x:v>
      </x:c>
      <x:c r="F1176" s="7" t="str">
        <x:v>Périmètre à confirmer</x:v>
      </x:c>
      <x:c r="G1176" s="7" t="str">
        <x:v>À vérifier</x:v>
      </x:c>
      <x:c r="H1176" s="7" t="str"/>
      <x:c r="I1176" s="7" t="str">
        <x:v>Mode, configuration et preuves énergétiques complètes non établis pour cette référence.</x:v>
      </x:c>
      <x:c r="J1176" s="7" t="str"/>
      <x:c r="K1176" s="15"/>
      <x:c r="L1176" s="15" t="str"/>
      <x:c r="M1176" s="15"/>
      <x:c r="N1176" s="15"/>
      <x:c r="O1176" s="15"/>
      <x:c r="P1176" s="7" t="str"/>
      <x:c r="Q1176" s="15"/>
      <x:c r="R1176" s="7" t="str">
        <x:f>IF(AND(ISNUMBER(K1176),ISNUMBER(Q1176)),IF(K1176&lt;=Q1176,"Valeur ≤ seuil","Valeur &gt; seuil"),"")</x:f>
      </x:c>
      <x:c r="S1176" s="15"/>
      <x:c r="T1176" s="7" t="str">
        <x:f>IF(AND(ISNUMBER(K1176),ISNUMBER(S1176)),IF(K1176&lt;=S1176,"Valeur ≤ seuil","Valeur &gt; seuil"),"")</x:f>
      </x:c>
      <x:c r="U1176" s="7"/>
      <x:c r="V1176" s="7" t="str"/>
      <x:c r="W1176" s="14" t="str"/>
      <x:c r="X1176" s="7" t="str"/>
      <x:c r="Y1176" s="13" t="d">
        <x:v>2026-10-25T12:00:00.000Z</x:v>
      </x:c>
      <x:c r="Z1176" s="14" t="str">
        <x:v>https://www.bft-automation.com/fr_FR/product/icaro-smart-ac-a2000/</x:v>
      </x:c>
      <x:c r="AA1176" s="14" t="str">
        <x:v>http://127.0.0.1:8788/produit-bft-p925236-00002.html</x:v>
      </x:c>
      <x:c r="AB1176" s="14" t="str">
        <x:v>http://127.0.0.1:8788/produit-bft-p925236-00002.html</x:v>
      </x:c>
      <x:c r="AC1176" s="7" t="str">
        <x:v>Obtenir la version, la configuration, les modes, les mesures et les informations réglementaires.</x:v>
      </x:c>
      <x:c r="AD1176" s="7"/>
      <x:c r="AE1176" s="7" t="str"/>
    </x:row>
    <x:row r="1177" ht="54" customHeight="1">
      <x:c r="A1177" s="7" t="str">
        <x:v>P925207 00001</x:v>
      </x:c>
      <x:c r="B1177" s="7" t="str">
        <x:v>BFT</x:v>
      </x:c>
      <x:c r="C1177" s="7" t="str">
        <x:v>BFT</x:v>
      </x:c>
      <x:c r="D1177" s="7" t="str">
        <x:v>SP3500 TRI 400</x:v>
      </x:c>
      <x:c r="E1177" s="7" t="str">
        <x:v>Nature à préciser</x:v>
      </x:c>
      <x:c r="F1177" s="7" t="str">
        <x:v>Périmètre à confirmer</x:v>
      </x:c>
      <x:c r="G1177" s="7" t="str">
        <x:v>À vérifier</x:v>
      </x:c>
      <x:c r="H1177" s="7" t="str"/>
      <x:c r="I1177" s="7" t="str">
        <x:v>Mode, configuration et preuves énergétiques complètes non établis pour cette référence.</x:v>
      </x:c>
      <x:c r="J1177" s="7" t="str"/>
      <x:c r="K1177" s="15"/>
      <x:c r="L1177" s="15" t="str"/>
      <x:c r="M1177" s="15"/>
      <x:c r="N1177" s="15"/>
      <x:c r="O1177" s="15"/>
      <x:c r="P1177" s="7" t="str"/>
      <x:c r="Q1177" s="15"/>
      <x:c r="R1177" s="7" t="str">
        <x:f>IF(AND(ISNUMBER(K1177),ISNUMBER(Q1177)),IF(K1177&lt;=Q1177,"Valeur ≤ seuil","Valeur &gt; seuil"),"")</x:f>
      </x:c>
      <x:c r="S1177" s="15"/>
      <x:c r="T1177" s="7" t="str">
        <x:f>IF(AND(ISNUMBER(K1177),ISNUMBER(S1177)),IF(K1177&lt;=S1177,"Valeur ≤ seuil","Valeur &gt; seuil"),"")</x:f>
      </x:c>
      <x:c r="U1177" s="7"/>
      <x:c r="V1177" s="7" t="str"/>
      <x:c r="W1177" s="14" t="str"/>
      <x:c r="X1177" s="7" t="str"/>
      <x:c r="Y1177" s="13" t="d">
        <x:v>2026-10-25T12:00:00.000Z</x:v>
      </x:c>
      <x:c r="Z1177" s="14" t="str">
        <x:v>https://www.bft-automation.com/fr_FR/product/sp3500-tri-400/</x:v>
      </x:c>
      <x:c r="AA1177" s="14" t="str">
        <x:v>http://127.0.0.1:8788/produit-bft-p925207-00001.html</x:v>
      </x:c>
      <x:c r="AB1177" s="14" t="str">
        <x:v>http://127.0.0.1:8788/produit-bft-p925207-00001.html</x:v>
      </x:c>
      <x:c r="AC1177" s="7" t="str">
        <x:v>Obtenir la version, la configuration, les modes, les mesures et les informations réglementaires.</x:v>
      </x:c>
      <x:c r="AD1177" s="7"/>
      <x:c r="AE1177" s="7" t="str"/>
    </x:row>
    <x:row r="1178" ht="54" customHeight="1">
      <x:c r="A1178" s="7" t="str">
        <x:v>P915217 00002</x:v>
      </x:c>
      <x:c r="B1178" s="7" t="str">
        <x:v>BFT</x:v>
      </x:c>
      <x:c r="C1178" s="7" t="str">
        <x:v>BFT</x:v>
      </x:c>
      <x:c r="D1178" s="7" t="str">
        <x:v>PHEBE BT B</x:v>
      </x:c>
      <x:c r="E1178" s="7" t="str">
        <x:v>Nature à préciser</x:v>
      </x:c>
      <x:c r="F1178" s="7" t="str">
        <x:v>Périmètre à confirmer</x:v>
      </x:c>
      <x:c r="G1178" s="7" t="str">
        <x:v>À vérifier</x:v>
      </x:c>
      <x:c r="H1178" s="7" t="str"/>
      <x:c r="I1178" s="7" t="str">
        <x:v>Mode, configuration et preuves énergétiques complètes non établis pour cette référence.</x:v>
      </x:c>
      <x:c r="J1178" s="7" t="str"/>
      <x:c r="K1178" s="15"/>
      <x:c r="L1178" s="15" t="str"/>
      <x:c r="M1178" s="15"/>
      <x:c r="N1178" s="15"/>
      <x:c r="O1178" s="15"/>
      <x:c r="P1178" s="7" t="str"/>
      <x:c r="Q1178" s="15"/>
      <x:c r="R1178" s="7" t="str">
        <x:f>IF(AND(ISNUMBER(K1178),ISNUMBER(Q1178)),IF(K1178&lt;=Q1178,"Valeur ≤ seuil","Valeur &gt; seuil"),"")</x:f>
      </x:c>
      <x:c r="S1178" s="15"/>
      <x:c r="T1178" s="7" t="str">
        <x:f>IF(AND(ISNUMBER(K1178),ISNUMBER(S1178)),IF(K1178&lt;=S1178,"Valeur ≤ seuil","Valeur &gt; seuil"),"")</x:f>
      </x:c>
      <x:c r="U1178" s="7"/>
      <x:c r="V1178" s="7" t="str"/>
      <x:c r="W1178" s="14" t="str"/>
      <x:c r="X1178" s="7" t="str"/>
      <x:c r="Y1178" s="13" t="d">
        <x:v>2026-10-25T12:00:00.000Z</x:v>
      </x:c>
      <x:c r="Z1178" s="14" t="str">
        <x:v>https://www.bft-automation.com/fr_FR/product/phebe-bt-b/</x:v>
      </x:c>
      <x:c r="AA1178" s="14" t="str">
        <x:v>http://127.0.0.1:8788/produit-bft-p915217-00002.html</x:v>
      </x:c>
      <x:c r="AB1178" s="14" t="str">
        <x:v>http://127.0.0.1:8788/produit-bft-p915217-00002.html</x:v>
      </x:c>
      <x:c r="AC1178" s="7" t="str">
        <x:v>Obtenir la version, la configuration, les modes, les mesures et les informations réglementaires.</x:v>
      </x:c>
      <x:c r="AD1178" s="7"/>
      <x:c r="AE1178" s="7" t="str"/>
    </x:row>
    <x:row r="1179" ht="54" customHeight="1">
      <x:c r="A1179" s="7" t="str">
        <x:v>P915212 00002</x:v>
      </x:c>
      <x:c r="B1179" s="7" t="str">
        <x:v>BFT</x:v>
      </x:c>
      <x:c r="C1179" s="7" t="str">
        <x:v>BFT</x:v>
      </x:c>
      <x:c r="D1179" s="7" t="str">
        <x:v>BOTTICELLI SMART BT A 850</x:v>
      </x:c>
      <x:c r="E1179" s="7" t="str">
        <x:v>Nature à préciser</x:v>
      </x:c>
      <x:c r="F1179" s="7" t="str">
        <x:v>Périmètre à confirmer</x:v>
      </x:c>
      <x:c r="G1179" s="7" t="str">
        <x:v>À vérifier</x:v>
      </x:c>
      <x:c r="H1179" s="7" t="str"/>
      <x:c r="I1179" s="7" t="str">
        <x:v>Mode, configuration et preuves énergétiques complètes non établis pour cette référence.</x:v>
      </x:c>
      <x:c r="J1179" s="7" t="str"/>
      <x:c r="K1179" s="15"/>
      <x:c r="L1179" s="15" t="str"/>
      <x:c r="M1179" s="15"/>
      <x:c r="N1179" s="15"/>
      <x:c r="O1179" s="15"/>
      <x:c r="P1179" s="7" t="str"/>
      <x:c r="Q1179" s="15"/>
      <x:c r="R1179" s="7" t="str">
        <x:f>IF(AND(ISNUMBER(K1179),ISNUMBER(Q1179)),IF(K1179&lt;=Q1179,"Valeur ≤ seuil","Valeur &gt; seuil"),"")</x:f>
      </x:c>
      <x:c r="S1179" s="15"/>
      <x:c r="T1179" s="7" t="str">
        <x:f>IF(AND(ISNUMBER(K1179),ISNUMBER(S1179)),IF(K1179&lt;=S1179,"Valeur ≤ seuil","Valeur &gt; seuil"),"")</x:f>
      </x:c>
      <x:c r="U1179" s="7"/>
      <x:c r="V1179" s="7" t="str"/>
      <x:c r="W1179" s="14" t="str"/>
      <x:c r="X1179" s="7" t="str"/>
      <x:c r="Y1179" s="13" t="d">
        <x:v>2026-10-25T12:00:00.000Z</x:v>
      </x:c>
      <x:c r="Z1179" s="14" t="str">
        <x:v>https://www.bft-automation.com/fr_FR/product/botticelli-smart-bt-a-850/</x:v>
      </x:c>
      <x:c r="AA1179" s="14" t="str">
        <x:v>http://127.0.0.1:8788/produit-bft-p915212-00002.html</x:v>
      </x:c>
      <x:c r="AB1179" s="14" t="str">
        <x:v>http://127.0.0.1:8788/produit-bft-p915212-00002.html</x:v>
      </x:c>
      <x:c r="AC1179" s="7" t="str">
        <x:v>Obtenir la version, la configuration, les modes, les mesures et les informations réglementaires.</x:v>
      </x:c>
      <x:c r="AD1179" s="7"/>
      <x:c r="AE1179" s="7" t="str"/>
    </x:row>
    <x:row r="1180" ht="54" customHeight="1">
      <x:c r="A1180" s="7" t="str">
        <x:v>P915213 00002</x:v>
      </x:c>
      <x:c r="B1180" s="7" t="str">
        <x:v>BFT</x:v>
      </x:c>
      <x:c r="C1180" s="7" t="str">
        <x:v>BFT</x:v>
      </x:c>
      <x:c r="D1180" s="7" t="str">
        <x:v>BOTTICELLI SMART BT A 1250</x:v>
      </x:c>
      <x:c r="E1180" s="7" t="str">
        <x:v>Nature à préciser</x:v>
      </x:c>
      <x:c r="F1180" s="7" t="str">
        <x:v>Périmètre à confirmer</x:v>
      </x:c>
      <x:c r="G1180" s="7" t="str">
        <x:v>À vérifier</x:v>
      </x:c>
      <x:c r="H1180" s="7" t="str"/>
      <x:c r="I1180" s="7" t="str">
        <x:v>Mode, configuration et preuves énergétiques complètes non établis pour cette référence.</x:v>
      </x:c>
      <x:c r="J1180" s="7" t="str"/>
      <x:c r="K1180" s="15"/>
      <x:c r="L1180" s="15" t="str"/>
      <x:c r="M1180" s="15"/>
      <x:c r="N1180" s="15"/>
      <x:c r="O1180" s="15"/>
      <x:c r="P1180" s="7" t="str"/>
      <x:c r="Q1180" s="15"/>
      <x:c r="R1180" s="7" t="str">
        <x:f>IF(AND(ISNUMBER(K1180),ISNUMBER(Q1180)),IF(K1180&lt;=Q1180,"Valeur ≤ seuil","Valeur &gt; seuil"),"")</x:f>
      </x:c>
      <x:c r="S1180" s="15"/>
      <x:c r="T1180" s="7" t="str">
        <x:f>IF(AND(ISNUMBER(K1180),ISNUMBER(S1180)),IF(K1180&lt;=S1180,"Valeur ≤ seuil","Valeur &gt; seuil"),"")</x:f>
      </x:c>
      <x:c r="U1180" s="7"/>
      <x:c r="V1180" s="7" t="str"/>
      <x:c r="W1180" s="14" t="str"/>
      <x:c r="X1180" s="7" t="str"/>
      <x:c r="Y1180" s="13" t="d">
        <x:v>2026-10-25T12:00:00.000Z</x:v>
      </x:c>
      <x:c r="Z1180" s="14" t="str">
        <x:v>https://www.bft-automation.com/fr_FR/product/botticelli-smart-bt-a-1250/</x:v>
      </x:c>
      <x:c r="AA1180" s="14" t="str">
        <x:v>http://127.0.0.1:8788/produit-bft-p915213-00002.html</x:v>
      </x:c>
      <x:c r="AB1180" s="14" t="str">
        <x:v>http://127.0.0.1:8788/produit-bft-p915213-00002.html</x:v>
      </x:c>
      <x:c r="AC1180" s="7" t="str">
        <x:v>Obtenir la version, la configuration, les modes, les mesures et les informations réglementaires.</x:v>
      </x:c>
      <x:c r="AD1180" s="7"/>
      <x:c r="AE1180" s="7" t="str"/>
    </x:row>
    <x:row r="1181" ht="54" customHeight="1">
      <x:c r="A1181" s="7" t="str">
        <x:v>P925258 00002</x:v>
      </x:c>
      <x:c r="B1181" s="7" t="str">
        <x:v>BFT</x:v>
      </x:c>
      <x:c r="C1181" s="7" t="str">
        <x:v>BFT</x:v>
      </x:c>
      <x:c r="D1181" s="7" t="str">
        <x:v>ARGO BT A 20</x:v>
      </x:c>
      <x:c r="E1181" s="7" t="str">
        <x:v>Nature à préciser</x:v>
      </x:c>
      <x:c r="F1181" s="7" t="str">
        <x:v>Périmètre à confirmer</x:v>
      </x:c>
      <x:c r="G1181" s="7" t="str">
        <x:v>À vérifier</x:v>
      </x:c>
      <x:c r="H1181" s="7" t="str"/>
      <x:c r="I1181" s="7" t="str">
        <x:v>Mode, configuration et preuves énergétiques complètes non établis pour cette référence.</x:v>
      </x:c>
      <x:c r="J1181" s="7" t="str"/>
      <x:c r="K1181" s="15"/>
      <x:c r="L1181" s="15" t="str"/>
      <x:c r="M1181" s="15"/>
      <x:c r="N1181" s="15"/>
      <x:c r="O1181" s="15"/>
      <x:c r="P1181" s="7" t="str"/>
      <x:c r="Q1181" s="15"/>
      <x:c r="R1181" s="7" t="str">
        <x:f>IF(AND(ISNUMBER(K1181),ISNUMBER(Q1181)),IF(K1181&lt;=Q1181,"Valeur ≤ seuil","Valeur &gt; seuil"),"")</x:f>
      </x:c>
      <x:c r="S1181" s="15"/>
      <x:c r="T1181" s="7" t="str">
        <x:f>IF(AND(ISNUMBER(K1181),ISNUMBER(S1181)),IF(K1181&lt;=S1181,"Valeur ≤ seuil","Valeur &gt; seuil"),"")</x:f>
      </x:c>
      <x:c r="U1181" s="7"/>
      <x:c r="V1181" s="7" t="str"/>
      <x:c r="W1181" s="14" t="str"/>
      <x:c r="X1181" s="7" t="str"/>
      <x:c r="Y1181" s="13" t="d">
        <x:v>2026-10-25T12:00:00.000Z</x:v>
      </x:c>
      <x:c r="Z1181" s="14" t="str">
        <x:v>https://www.bft-automation.com/fr_FR/product/argo-bt-a-20/</x:v>
      </x:c>
      <x:c r="AA1181" s="14" t="str">
        <x:v>http://127.0.0.1:8788/produit-bft-p925258-00002.html</x:v>
      </x:c>
      <x:c r="AB1181" s="14" t="str">
        <x:v>http://127.0.0.1:8788/produit-bft-p925258-00002.html</x:v>
      </x:c>
      <x:c r="AC1181" s="7" t="str">
        <x:v>Obtenir la version, la configuration, les modes, les mesures et les informations réglementaires.</x:v>
      </x:c>
      <x:c r="AD1181" s="7"/>
      <x:c r="AE1181" s="7" t="str"/>
    </x:row>
    <x:row r="1182" ht="54" customHeight="1">
      <x:c r="A1182" s="7" t="str">
        <x:v>P925205 00004</x:v>
      </x:c>
      <x:c r="B1182" s="7" t="str">
        <x:v>BFT</x:v>
      </x:c>
      <x:c r="C1182" s="7" t="str">
        <x:v>BFT</x:v>
      </x:c>
      <x:c r="D1182" s="7" t="str">
        <x:v>PEGASO BCJA620L11</x:v>
      </x:c>
      <x:c r="E1182" s="7" t="str">
        <x:v>Nature à préciser</x:v>
      </x:c>
      <x:c r="F1182" s="7" t="str">
        <x:v>Périmètre à confirmer</x:v>
      </x:c>
      <x:c r="G1182" s="7" t="str">
        <x:v>À vérifier</x:v>
      </x:c>
      <x:c r="H1182" s="7" t="str"/>
      <x:c r="I1182" s="7" t="str">
        <x:v>Mode, configuration et preuves énergétiques complètes non établis pour cette référence.</x:v>
      </x:c>
      <x:c r="J1182" s="7" t="str"/>
      <x:c r="K1182" s="15"/>
      <x:c r="L1182" s="15" t="str"/>
      <x:c r="M1182" s="15"/>
      <x:c r="N1182" s="15"/>
      <x:c r="O1182" s="15"/>
      <x:c r="P1182" s="7" t="str"/>
      <x:c r="Q1182" s="15"/>
      <x:c r="R1182" s="7" t="str">
        <x:f>IF(AND(ISNUMBER(K1182),ISNUMBER(Q1182)),IF(K1182&lt;=Q1182,"Valeur ≤ seuil","Valeur &gt; seuil"),"")</x:f>
      </x:c>
      <x:c r="S1182" s="15"/>
      <x:c r="T1182" s="7" t="str">
        <x:f>IF(AND(ISNUMBER(K1182),ISNUMBER(S1182)),IF(K1182&lt;=S1182,"Valeur ≤ seuil","Valeur &gt; seuil"),"")</x:f>
      </x:c>
      <x:c r="U1182" s="7"/>
      <x:c r="V1182" s="7" t="str"/>
      <x:c r="W1182" s="14" t="str"/>
      <x:c r="X1182" s="7" t="str"/>
      <x:c r="Y1182" s="13" t="d">
        <x:v>2026-10-25T12:00:00.000Z</x:v>
      </x:c>
      <x:c r="Z1182" s="14" t="str">
        <x:v>https://www.bft-automation.com/fr_FR/product/pegaso-bcja620l11/</x:v>
      </x:c>
      <x:c r="AA1182" s="14" t="str">
        <x:v>http://127.0.0.1:8788/produit-bft-p925205-00004.html</x:v>
      </x:c>
      <x:c r="AB1182" s="14" t="str">
        <x:v>http://127.0.0.1:8788/produit-bft-p925205-00004.html</x:v>
      </x:c>
      <x:c r="AC1182" s="7" t="str">
        <x:v>Obtenir la version, la configuration, les modes, les mesures et les informations réglementaires.</x:v>
      </x:c>
      <x:c r="AD1182" s="7"/>
      <x:c r="AE1182" s="7" t="str"/>
    </x:row>
    <x:row r="1183" ht="54" customHeight="1">
      <x:c r="A1183" s="7" t="str">
        <x:v>P935017 00001</x:v>
      </x:c>
      <x:c r="B1183" s="7" t="str">
        <x:v>BFT</x:v>
      </x:c>
      <x:c r="C1183" s="7" t="str">
        <x:v>BFT</x:v>
      </x:c>
      <x:c r="D1183" s="7" t="str">
        <x:v>FORB</x:v>
      </x:c>
      <x:c r="E1183" s="7" t="str">
        <x:v>Nature à préciser</x:v>
      </x:c>
      <x:c r="F1183" s="7" t="str">
        <x:v>Périmètre à confirmer</x:v>
      </x:c>
      <x:c r="G1183" s="7" t="str">
        <x:v>À vérifier</x:v>
      </x:c>
      <x:c r="H1183" s="7" t="str"/>
      <x:c r="I1183" s="7" t="str">
        <x:v>Mode, configuration et preuves énergétiques complètes non établis pour cette référence.</x:v>
      </x:c>
      <x:c r="J1183" s="7" t="str"/>
      <x:c r="K1183" s="15"/>
      <x:c r="L1183" s="15" t="str"/>
      <x:c r="M1183" s="15"/>
      <x:c r="N1183" s="15"/>
      <x:c r="O1183" s="15"/>
      <x:c r="P1183" s="7" t="str"/>
      <x:c r="Q1183" s="15"/>
      <x:c r="R1183" s="7" t="str">
        <x:f>IF(AND(ISNUMBER(K1183),ISNUMBER(Q1183)),IF(K1183&lt;=Q1183,"Valeur ≤ seuil","Valeur &gt; seuil"),"")</x:f>
      </x:c>
      <x:c r="S1183" s="15"/>
      <x:c r="T1183" s="7" t="str">
        <x:f>IF(AND(ISNUMBER(K1183),ISNUMBER(S1183)),IF(K1183&lt;=S1183,"Valeur ≤ seuil","Valeur &gt; seuil"),"")</x:f>
      </x:c>
      <x:c r="U1183" s="7"/>
      <x:c r="V1183" s="7" t="str"/>
      <x:c r="W1183" s="14" t="str"/>
      <x:c r="X1183" s="7" t="str"/>
      <x:c r="Y1183" s="13" t="d">
        <x:v>2026-10-25T12:00:00.000Z</x:v>
      </x:c>
      <x:c r="Z1183" s="14" t="str">
        <x:v>https://www.bft-automation.com/fr_FR/product/forb/</x:v>
      </x:c>
      <x:c r="AA1183" s="14" t="str">
        <x:v>http://127.0.0.1:8788/produit-bft-p935017-00001.html</x:v>
      </x:c>
      <x:c r="AB1183" s="14" t="str">
        <x:v>http://127.0.0.1:8788/produit-bft-p935017-00001.html</x:v>
      </x:c>
      <x:c r="AC1183" s="7" t="str">
        <x:v>Obtenir la version, la configuration, les modes, les mesures et les informations réglementaires.</x:v>
      </x:c>
      <x:c r="AD1183" s="7"/>
      <x:c r="AE1183" s="7" t="str"/>
    </x:row>
    <x:row r="1184" ht="54" customHeight="1">
      <x:c r="A1184" s="7" t="str">
        <x:v>P940121 00002</x:v>
      </x:c>
      <x:c r="B1184" s="7" t="str">
        <x:v>BFT</x:v>
      </x:c>
      <x:c r="C1184" s="7" t="str">
        <x:v>BFT</x:v>
      </x:c>
      <x:c r="D1184" s="7" t="str">
        <x:v>MOOVI AC A 40 230V</x:v>
      </x:c>
      <x:c r="E1184" s="7" t="str">
        <x:v>Nature à préciser</x:v>
      </x:c>
      <x:c r="F1184" s="7" t="str">
        <x:v>Périmètre à confirmer</x:v>
      </x:c>
      <x:c r="G1184" s="7" t="str">
        <x:v>À vérifier</x:v>
      </x:c>
      <x:c r="H1184" s="7" t="str"/>
      <x:c r="I1184" s="7" t="str">
        <x:v>Mode, configuration et preuves énergétiques complètes non établis pour cette référence.</x:v>
      </x:c>
      <x:c r="J1184" s="7" t="str"/>
      <x:c r="K1184" s="15"/>
      <x:c r="L1184" s="15" t="str"/>
      <x:c r="M1184" s="15"/>
      <x:c r="N1184" s="15"/>
      <x:c r="O1184" s="15"/>
      <x:c r="P1184" s="7" t="str"/>
      <x:c r="Q1184" s="15"/>
      <x:c r="R1184" s="7" t="str">
        <x:f>IF(AND(ISNUMBER(K1184),ISNUMBER(Q1184)),IF(K1184&lt;=Q1184,"Valeur ≤ seuil","Valeur &gt; seuil"),"")</x:f>
      </x:c>
      <x:c r="S1184" s="15"/>
      <x:c r="T1184" s="7" t="str">
        <x:f>IF(AND(ISNUMBER(K1184),ISNUMBER(S1184)),IF(K1184&lt;=S1184,"Valeur ≤ seuil","Valeur &gt; seuil"),"")</x:f>
      </x:c>
      <x:c r="U1184" s="7"/>
      <x:c r="V1184" s="7" t="str"/>
      <x:c r="W1184" s="14" t="str"/>
      <x:c r="X1184" s="7" t="str"/>
      <x:c r="Y1184" s="13" t="d">
        <x:v>2026-10-25T12:00:00.000Z</x:v>
      </x:c>
      <x:c r="Z1184" s="14" t="str">
        <x:v>https://www.bft-automation.com/fr_FR/product/moovi-ac-a-40-230v/</x:v>
      </x:c>
      <x:c r="AA1184" s="14" t="str">
        <x:v>http://127.0.0.1:8788/produit-bft-p940121-00002.html</x:v>
      </x:c>
      <x:c r="AB1184" s="14" t="str">
        <x:v>http://127.0.0.1:8788/produit-bft-p940121-00002.html</x:v>
      </x:c>
      <x:c r="AC1184" s="7" t="str">
        <x:v>Obtenir la version, la configuration, les modes, les mesures et les informations réglementaires.</x:v>
      </x:c>
      <x:c r="AD1184" s="7"/>
      <x:c r="AE1184" s="7" t="str"/>
    </x:row>
    <x:row r="1185" ht="54" customHeight="1">
      <x:c r="A1185" s="7" t="str">
        <x:v>P940122 00002</x:v>
      </x:c>
      <x:c r="B1185" s="7" t="str">
        <x:v>BFT</x:v>
      </x:c>
      <x:c r="C1185" s="7" t="str">
        <x:v>BFT</x:v>
      </x:c>
      <x:c r="D1185" s="7" t="str">
        <x:v>MOOVI AC A 60 230V</x:v>
      </x:c>
      <x:c r="E1185" s="7" t="str">
        <x:v>Nature à préciser</x:v>
      </x:c>
      <x:c r="F1185" s="7" t="str">
        <x:v>Périmètre à confirmer</x:v>
      </x:c>
      <x:c r="G1185" s="7" t="str">
        <x:v>À vérifier</x:v>
      </x:c>
      <x:c r="H1185" s="7" t="str"/>
      <x:c r="I1185" s="7" t="str">
        <x:v>Mode, configuration et preuves énergétiques complètes non établis pour cette référence.</x:v>
      </x:c>
      <x:c r="J1185" s="7" t="str"/>
      <x:c r="K1185" s="15"/>
      <x:c r="L1185" s="15" t="str"/>
      <x:c r="M1185" s="15"/>
      <x:c r="N1185" s="15"/>
      <x:c r="O1185" s="15"/>
      <x:c r="P1185" s="7" t="str"/>
      <x:c r="Q1185" s="15"/>
      <x:c r="R1185" s="7" t="str">
        <x:f>IF(AND(ISNUMBER(K1185),ISNUMBER(Q1185)),IF(K1185&lt;=Q1185,"Valeur ≤ seuil","Valeur &gt; seuil"),"")</x:f>
      </x:c>
      <x:c r="S1185" s="15"/>
      <x:c r="T1185" s="7" t="str">
        <x:f>IF(AND(ISNUMBER(K1185),ISNUMBER(S1185)),IF(K1185&lt;=S1185,"Valeur ≤ seuil","Valeur &gt; seuil"),"")</x:f>
      </x:c>
      <x:c r="U1185" s="7"/>
      <x:c r="V1185" s="7" t="str"/>
      <x:c r="W1185" s="14" t="str"/>
      <x:c r="X1185" s="7" t="str"/>
      <x:c r="Y1185" s="13" t="d">
        <x:v>2026-10-25T12:00:00.000Z</x:v>
      </x:c>
      <x:c r="Z1185" s="14" t="str">
        <x:v>https://www.bft-automation.com/fr_FR/product/moovi-ac-a-60-230v/</x:v>
      </x:c>
      <x:c r="AA1185" s="14" t="str">
        <x:v>http://127.0.0.1:8788/produit-bft-p940122-00002.html</x:v>
      </x:c>
      <x:c r="AB1185" s="14" t="str">
        <x:v>http://127.0.0.1:8788/produit-bft-p940122-00002.html</x:v>
      </x:c>
      <x:c r="AC1185" s="7" t="str">
        <x:v>Obtenir la version, la configuration, les modes, les mesures et les informations réglementaires.</x:v>
      </x:c>
      <x:c r="AD1185" s="7"/>
      <x:c r="AE1185" s="7" t="str"/>
    </x:row>
    <x:row r="1186" ht="54" customHeight="1">
      <x:c r="A1186" s="7" t="str">
        <x:v>P940093 00012</x:v>
      </x:c>
      <x:c r="B1186" s="7" t="str">
        <x:v>BFT</x:v>
      </x:c>
      <x:c r="C1186" s="7" t="str">
        <x:v>BFT</x:v>
      </x:c>
      <x:c r="D1186" s="7" t="str">
        <x:v>MAXIMA ULTRA 36 230 V EX4</x:v>
      </x:c>
      <x:c r="E1186" s="7" t="str">
        <x:v>Nature à préciser</x:v>
      </x:c>
      <x:c r="F1186" s="7" t="str">
        <x:v>Périmètre à confirmer</x:v>
      </x:c>
      <x:c r="G1186" s="7" t="str">
        <x:v>À vérifier</x:v>
      </x:c>
      <x:c r="H1186" s="7" t="str"/>
      <x:c r="I1186" s="7" t="str">
        <x:v>Mode, configuration et preuves énergétiques complètes non établis pour cette référence.</x:v>
      </x:c>
      <x:c r="J1186" s="7" t="str"/>
      <x:c r="K1186" s="15"/>
      <x:c r="L1186" s="15" t="str"/>
      <x:c r="M1186" s="15"/>
      <x:c r="N1186" s="15"/>
      <x:c r="O1186" s="15"/>
      <x:c r="P1186" s="7" t="str"/>
      <x:c r="Q1186" s="15"/>
      <x:c r="R1186" s="7" t="str">
        <x:f>IF(AND(ISNUMBER(K1186),ISNUMBER(Q1186)),IF(K1186&lt;=Q1186,"Valeur ≤ seuil","Valeur &gt; seuil"),"")</x:f>
      </x:c>
      <x:c r="S1186" s="15"/>
      <x:c r="T1186" s="7" t="str">
        <x:f>IF(AND(ISNUMBER(K1186),ISNUMBER(S1186)),IF(K1186&lt;=S1186,"Valeur ≤ seuil","Valeur &gt; seuil"),"")</x:f>
      </x:c>
      <x:c r="U1186" s="7"/>
      <x:c r="V1186" s="7" t="str"/>
      <x:c r="W1186" s="14" t="str"/>
      <x:c r="X1186" s="7" t="str"/>
      <x:c r="Y1186" s="13" t="d">
        <x:v>2026-10-25T12:00:00.000Z</x:v>
      </x:c>
      <x:c r="Z1186" s="14" t="str">
        <x:v>https://www.bft-automation.com/fr_FR/product/maxima-ultra-36-230v-ex4/</x:v>
      </x:c>
      <x:c r="AA1186" s="14" t="str">
        <x:v>http://127.0.0.1:8788/produit-bft-p940093-00012.html</x:v>
      </x:c>
      <x:c r="AB1186" s="14" t="str">
        <x:v>http://127.0.0.1:8788/produit-bft-p940093-00012.html</x:v>
      </x:c>
      <x:c r="AC1186" s="7" t="str">
        <x:v>Obtenir la version, la configuration, les modes, les mesures et les informations réglementaires.</x:v>
      </x:c>
      <x:c r="AD1186" s="7"/>
      <x:c r="AE1186" s="7" t="str"/>
    </x:row>
    <x:row r="1187" ht="54" customHeight="1">
      <x:c r="A1187" s="7" t="str">
        <x:v>P940074 00002</x:v>
      </x:c>
      <x:c r="B1187" s="7" t="str">
        <x:v>BFT</x:v>
      </x:c>
      <x:c r="C1187" s="7" t="str">
        <x:v>BFT</x:v>
      </x:c>
      <x:c r="D1187" s="7" t="str">
        <x:v>MAXIMA ULTRA 68 SM</x:v>
      </x:c>
      <x:c r="E1187" s="7" t="str">
        <x:v>Nature à préciser</x:v>
      </x:c>
      <x:c r="F1187" s="7" t="str">
        <x:v>Périmètre à confirmer</x:v>
      </x:c>
      <x:c r="G1187" s="7" t="str">
        <x:v>À vérifier</x:v>
      </x:c>
      <x:c r="H1187" s="7" t="str"/>
      <x:c r="I1187" s="7" t="str">
        <x:v>Mode, configuration et preuves énergétiques complètes non établis pour cette référence.</x:v>
      </x:c>
      <x:c r="J1187" s="7" t="str"/>
      <x:c r="K1187" s="15"/>
      <x:c r="L1187" s="15" t="str"/>
      <x:c r="M1187" s="15"/>
      <x:c r="N1187" s="15"/>
      <x:c r="O1187" s="15"/>
      <x:c r="P1187" s="7" t="str"/>
      <x:c r="Q1187" s="15"/>
      <x:c r="R1187" s="7" t="str">
        <x:f>IF(AND(ISNUMBER(K1187),ISNUMBER(Q1187)),IF(K1187&lt;=Q1187,"Valeur ≤ seuil","Valeur &gt; seuil"),"")</x:f>
      </x:c>
      <x:c r="S1187" s="15"/>
      <x:c r="T1187" s="7" t="str">
        <x:f>IF(AND(ISNUMBER(K1187),ISNUMBER(S1187)),IF(K1187&lt;=S1187,"Valeur ≤ seuil","Valeur &gt; seuil"),"")</x:f>
      </x:c>
      <x:c r="U1187" s="7"/>
      <x:c r="V1187" s="7" t="str"/>
      <x:c r="W1187" s="14" t="str"/>
      <x:c r="X1187" s="7" t="str"/>
      <x:c r="Y1187" s="13" t="d">
        <x:v>2026-10-25T12:00:00.000Z</x:v>
      </x:c>
      <x:c r="Z1187" s="14" t="str">
        <x:v>https://www.bft-automation.com/fr_FR/product/maxima-ultra-68-sm/</x:v>
      </x:c>
      <x:c r="AA1187" s="14" t="str">
        <x:v>http://127.0.0.1:8788/produit-bft-p940074-00002.html</x:v>
      </x:c>
      <x:c r="AB1187" s="14" t="str">
        <x:v>http://127.0.0.1:8788/produit-bft-p940074-00002.html</x:v>
      </x:c>
      <x:c r="AC1187" s="7" t="str">
        <x:v>Obtenir la version, la configuration, les modes, les mesures et les informations réglementaires.</x:v>
      </x:c>
      <x:c r="AD1187" s="7"/>
      <x:c r="AE1187" s="7" t="str"/>
    </x:row>
    <x:row r="1188" ht="54" customHeight="1">
      <x:c r="A1188" s="7" t="str">
        <x:v>P940111 00002</x:v>
      </x:c>
      <x:c r="B1188" s="7" t="str">
        <x:v>BFT</x:v>
      </x:c>
      <x:c r="C1188" s="7" t="str">
        <x:v>BFT</x:v>
      </x:c>
      <x:c r="D1188" s="7" t="str">
        <x:v>GIOTTO BT B ULTRA36 230V</x:v>
      </x:c>
      <x:c r="E1188" s="7" t="str">
        <x:v>Nature à préciser</x:v>
      </x:c>
      <x:c r="F1188" s="7" t="str">
        <x:v>Périmètre à confirmer</x:v>
      </x:c>
      <x:c r="G1188" s="7" t="str">
        <x:v>À vérifier</x:v>
      </x:c>
      <x:c r="H1188" s="7" t="str"/>
      <x:c r="I1188" s="7" t="str">
        <x:v>Mode, configuration et preuves énergétiques complètes non établis pour cette référence.</x:v>
      </x:c>
      <x:c r="J1188" s="7" t="str"/>
      <x:c r="K1188" s="15"/>
      <x:c r="L1188" s="15" t="str"/>
      <x:c r="M1188" s="15"/>
      <x:c r="N1188" s="15"/>
      <x:c r="O1188" s="15"/>
      <x:c r="P1188" s="7" t="str"/>
      <x:c r="Q1188" s="15"/>
      <x:c r="R1188" s="7" t="str">
        <x:f>IF(AND(ISNUMBER(K1188),ISNUMBER(Q1188)),IF(K1188&lt;=Q1188,"Valeur ≤ seuil","Valeur &gt; seuil"),"")</x:f>
      </x:c>
      <x:c r="S1188" s="15"/>
      <x:c r="T1188" s="7" t="str">
        <x:f>IF(AND(ISNUMBER(K1188),ISNUMBER(S1188)),IF(K1188&lt;=S1188,"Valeur ≤ seuil","Valeur &gt; seuil"),"")</x:f>
      </x:c>
      <x:c r="U1188" s="7"/>
      <x:c r="V1188" s="7" t="str"/>
      <x:c r="W1188" s="14" t="str"/>
      <x:c r="X1188" s="7" t="str"/>
      <x:c r="Y1188" s="13" t="d">
        <x:v>2026-10-25T12:00:00.000Z</x:v>
      </x:c>
      <x:c r="Z1188" s="14" t="str">
        <x:v>https://www.bft-automation.com/fr_FR/product/giotto-bt-b-ultra36-230v/</x:v>
      </x:c>
      <x:c r="AA1188" s="14" t="str">
        <x:v>http://127.0.0.1:8788/produit-bft-p940111-00002.html</x:v>
      </x:c>
      <x:c r="AB1188" s="14" t="str">
        <x:v>http://127.0.0.1:8788/produit-bft-p940111-00002.html</x:v>
      </x:c>
      <x:c r="AC1188" s="7" t="str">
        <x:v>Obtenir la version, la configuration, les modes, les mesures et les informations réglementaires.</x:v>
      </x:c>
      <x:c r="AD1188" s="7"/>
      <x:c r="AE1188" s="7" t="str"/>
    </x:row>
    <x:row r="1189" ht="54" customHeight="1">
      <x:c r="A1189" s="7" t="str">
        <x:v>P970092 00001</x:v>
      </x:c>
      <x:c r="B1189" s="7" t="str">
        <x:v>BFT</x:v>
      </x:c>
      <x:c r="C1189" s="7" t="str">
        <x:v>BFT</x:v>
      </x:c>
      <x:c r="D1189" s="7" t="str">
        <x:v>PILLAR B 275/600.6C L</x:v>
      </x:c>
      <x:c r="E1189" s="7" t="str">
        <x:v>Nature à préciser</x:v>
      </x:c>
      <x:c r="F1189" s="7" t="str">
        <x:v>Périmètre à confirmer</x:v>
      </x:c>
      <x:c r="G1189" s="7" t="str">
        <x:v>À vérifier</x:v>
      </x:c>
      <x:c r="H1189" s="7" t="str"/>
      <x:c r="I1189" s="7" t="str">
        <x:v>Mode, configuration et preuves énergétiques complètes non établis pour cette référence.</x:v>
      </x:c>
      <x:c r="J1189" s="7" t="str"/>
      <x:c r="K1189" s="15"/>
      <x:c r="L1189" s="15" t="str"/>
      <x:c r="M1189" s="15"/>
      <x:c r="N1189" s="15"/>
      <x:c r="O1189" s="15"/>
      <x:c r="P1189" s="7" t="str"/>
      <x:c r="Q1189" s="15"/>
      <x:c r="R1189" s="7" t="str">
        <x:f>IF(AND(ISNUMBER(K1189),ISNUMBER(Q1189)),IF(K1189&lt;=Q1189,"Valeur ≤ seuil","Valeur &gt; seuil"),"")</x:f>
      </x:c>
      <x:c r="S1189" s="15"/>
      <x:c r="T1189" s="7" t="str">
        <x:f>IF(AND(ISNUMBER(K1189),ISNUMBER(S1189)),IF(K1189&lt;=S1189,"Valeur ≤ seuil","Valeur &gt; seuil"),"")</x:f>
      </x:c>
      <x:c r="U1189" s="7"/>
      <x:c r="V1189" s="7" t="str"/>
      <x:c r="W1189" s="14" t="str"/>
      <x:c r="X1189" s="7" t="str"/>
      <x:c r="Y1189" s="13" t="d">
        <x:v>2026-10-25T12:00:00.000Z</x:v>
      </x:c>
      <x:c r="Z1189" s="14" t="str">
        <x:v>https://www.bft-automation.com/fr_FR/product/pillar-b-275-6006c-l/</x:v>
      </x:c>
      <x:c r="AA1189" s="14" t="str">
        <x:v>http://127.0.0.1:8788/produit-bft-p970092-00001.html</x:v>
      </x:c>
      <x:c r="AB1189" s="14" t="str">
        <x:v>http://127.0.0.1:8788/produit-bft-p970092-00001.html</x:v>
      </x:c>
      <x:c r="AC1189" s="7" t="str">
        <x:v>Obtenir la version, la configuration, les modes, les mesures et les informations réglementaires.</x:v>
      </x:c>
      <x:c r="AD1189" s="7"/>
      <x:c r="AE1189" s="7" t="str"/>
    </x:row>
    <x:row r="1190" ht="54" customHeight="1">
      <x:c r="A1190" s="7" t="str">
        <x:v>P970087 00001</x:v>
      </x:c>
      <x:c r="B1190" s="7" t="str">
        <x:v>BFT</x:v>
      </x:c>
      <x:c r="C1190" s="7" t="str">
        <x:v>BFT</x:v>
      </x:c>
      <x:c r="D1190" s="7" t="str">
        <x:v>DAMPY B 219/700 L</x:v>
      </x:c>
      <x:c r="E1190" s="7" t="str">
        <x:v>Nature à préciser</x:v>
      </x:c>
      <x:c r="F1190" s="7" t="str">
        <x:v>Périmètre à confirmer</x:v>
      </x:c>
      <x:c r="G1190" s="7" t="str">
        <x:v>À vérifier</x:v>
      </x:c>
      <x:c r="H1190" s="7" t="str"/>
      <x:c r="I1190" s="7" t="str">
        <x:v>Mode, configuration et preuves énergétiques complètes non établis pour cette référence.</x:v>
      </x:c>
      <x:c r="J1190" s="7" t="str"/>
      <x:c r="K1190" s="15"/>
      <x:c r="L1190" s="15" t="str"/>
      <x:c r="M1190" s="15"/>
      <x:c r="N1190" s="15"/>
      <x:c r="O1190" s="15"/>
      <x:c r="P1190" s="7" t="str"/>
      <x:c r="Q1190" s="15"/>
      <x:c r="R1190" s="7" t="str">
        <x:f>IF(AND(ISNUMBER(K1190),ISNUMBER(Q1190)),IF(K1190&lt;=Q1190,"Valeur ≤ seuil","Valeur &gt; seuil"),"")</x:f>
      </x:c>
      <x:c r="S1190" s="15"/>
      <x:c r="T1190" s="7" t="str">
        <x:f>IF(AND(ISNUMBER(K1190),ISNUMBER(S1190)),IF(K1190&lt;=S1190,"Valeur ≤ seuil","Valeur &gt; seuil"),"")</x:f>
      </x:c>
      <x:c r="U1190" s="7"/>
      <x:c r="V1190" s="7" t="str"/>
      <x:c r="W1190" s="14" t="str"/>
      <x:c r="X1190" s="7" t="str"/>
      <x:c r="Y1190" s="13" t="d">
        <x:v>2026-10-25T12:00:00.000Z</x:v>
      </x:c>
      <x:c r="Z1190" s="14" t="str">
        <x:v>https://www.bft-automation.com/fr_FR/product/dampy-b-219-700-l/</x:v>
      </x:c>
      <x:c r="AA1190" s="14" t="str">
        <x:v>http://127.0.0.1:8788/produit-bft-p970087-00001.html</x:v>
      </x:c>
      <x:c r="AB1190" s="14" t="str">
        <x:v>http://127.0.0.1:8788/produit-bft-p970087-00001.html</x:v>
      </x:c>
      <x:c r="AC1190" s="7" t="str">
        <x:v>Obtenir la version, la configuration, les modes, les mesures et les informations réglementaires.</x:v>
      </x:c>
      <x:c r="AD1190" s="7"/>
      <x:c r="AE1190" s="7" t="str"/>
    </x:row>
    <x:row r="1191" ht="54" customHeight="1">
      <x:c r="A1191" s="7" t="str">
        <x:v>P970082 00002</x:v>
      </x:c>
      <x:c r="B1191" s="7" t="str">
        <x:v>BFT</x:v>
      </x:c>
      <x:c r="C1191" s="7" t="str">
        <x:v>BFT</x:v>
      </x:c>
      <x:c r="D1191" s="7" t="str">
        <x:v>RANCH B 219/700 L</x:v>
      </x:c>
      <x:c r="E1191" s="7" t="str">
        <x:v>Nature à préciser</x:v>
      </x:c>
      <x:c r="F1191" s="7" t="str">
        <x:v>Périmètre à confirmer</x:v>
      </x:c>
      <x:c r="G1191" s="7" t="str">
        <x:v>À vérifier</x:v>
      </x:c>
      <x:c r="H1191" s="7" t="str"/>
      <x:c r="I1191" s="7" t="str">
        <x:v>Mode, configuration et preuves énergétiques complètes non établis pour cette référence.</x:v>
      </x:c>
      <x:c r="J1191" s="7" t="str"/>
      <x:c r="K1191" s="15"/>
      <x:c r="L1191" s="15" t="str"/>
      <x:c r="M1191" s="15"/>
      <x:c r="N1191" s="15"/>
      <x:c r="O1191" s="15"/>
      <x:c r="P1191" s="7" t="str"/>
      <x:c r="Q1191" s="15"/>
      <x:c r="R1191" s="7" t="str">
        <x:f>IF(AND(ISNUMBER(K1191),ISNUMBER(Q1191)),IF(K1191&lt;=Q1191,"Valeur ≤ seuil","Valeur &gt; seuil"),"")</x:f>
      </x:c>
      <x:c r="S1191" s="15"/>
      <x:c r="T1191" s="7" t="str">
        <x:f>IF(AND(ISNUMBER(K1191),ISNUMBER(S1191)),IF(K1191&lt;=S1191,"Valeur ≤ seuil","Valeur &gt; seuil"),"")</x:f>
      </x:c>
      <x:c r="U1191" s="7"/>
      <x:c r="V1191" s="7" t="str"/>
      <x:c r="W1191" s="14" t="str"/>
      <x:c r="X1191" s="7" t="str"/>
      <x:c r="Y1191" s="13" t="d">
        <x:v>2026-10-25T12:00:00.000Z</x:v>
      </x:c>
      <x:c r="Z1191" s="14" t="str">
        <x:v>https://www.bft-automation.com/fr_FR/product/ranch-b-219-700-l/</x:v>
      </x:c>
      <x:c r="AA1191" s="14" t="str">
        <x:v>http://127.0.0.1:8788/produit-bft-p970082-00002.html</x:v>
      </x:c>
      <x:c r="AB1191" s="14" t="str">
        <x:v>http://127.0.0.1:8788/produit-bft-p970082-00002.html</x:v>
      </x:c>
      <x:c r="AC1191" s="7" t="str">
        <x:v>Obtenir la version, la configuration, les modes, les mesures et les informations réglementaires.</x:v>
      </x:c>
      <x:c r="AD1191" s="7"/>
      <x:c r="AE1191" s="7" t="str"/>
    </x:row>
    <x:row r="1192" ht="54" customHeight="1">
      <x:c r="A1192" s="7" t="str">
        <x:v>I300396 10001</x:v>
      </x:c>
      <x:c r="B1192" s="7" t="str">
        <x:v>BFT</x:v>
      </x:c>
      <x:c r="C1192" s="7" t="str">
        <x:v>BFT</x:v>
      </x:c>
      <x:c r="D1192" s="7" t="str">
        <x:v>THALIA BT A80</x:v>
      </x:c>
      <x:c r="E1192" s="7" t="str">
        <x:v>Nature à préciser</x:v>
      </x:c>
      <x:c r="F1192" s="7" t="str">
        <x:v>Périmètre à confirmer</x:v>
      </x:c>
      <x:c r="G1192" s="7" t="str">
        <x:v>À vérifier</x:v>
      </x:c>
      <x:c r="H1192" s="7" t="str"/>
      <x:c r="I1192" s="7" t="str">
        <x:v>Mode, configuration et preuves énergétiques complètes non établis pour cette référence.</x:v>
      </x:c>
      <x:c r="J1192" s="7" t="str"/>
      <x:c r="K1192" s="15"/>
      <x:c r="L1192" s="15" t="str"/>
      <x:c r="M1192" s="15"/>
      <x:c r="N1192" s="15"/>
      <x:c r="O1192" s="15"/>
      <x:c r="P1192" s="7" t="str"/>
      <x:c r="Q1192" s="15"/>
      <x:c r="R1192" s="7" t="str">
        <x:f>IF(AND(ISNUMBER(K1192),ISNUMBER(Q1192)),IF(K1192&lt;=Q1192,"Valeur ≤ seuil","Valeur &gt; seuil"),"")</x:f>
      </x:c>
      <x:c r="S1192" s="15"/>
      <x:c r="T1192" s="7" t="str">
        <x:f>IF(AND(ISNUMBER(K1192),ISNUMBER(S1192)),IF(K1192&lt;=S1192,"Valeur ≤ seuil","Valeur &gt; seuil"),"")</x:f>
      </x:c>
      <x:c r="U1192" s="7"/>
      <x:c r="V1192" s="7" t="str"/>
      <x:c r="W1192" s="14" t="str"/>
      <x:c r="X1192" s="7" t="str"/>
      <x:c r="Y1192" s="13" t="d">
        <x:v>2026-10-25T12:00:00.000Z</x:v>
      </x:c>
      <x:c r="Z1192" s="14" t="str">
        <x:v>https://www.bft-automation.com/fr_FR/product/thalia-bt-a80/</x:v>
      </x:c>
      <x:c r="AA1192" s="14" t="str">
        <x:v>http://127.0.0.1:8788/produit-bft-i300396-10001.html</x:v>
      </x:c>
      <x:c r="AB1192" s="14" t="str">
        <x:v>http://127.0.0.1:8788/produit-bft-i300396-10001.html</x:v>
      </x:c>
      <x:c r="AC1192" s="7" t="str">
        <x:v>Obtenir la version, la configuration, les modes, les mesures et les informations réglementaires.</x:v>
      </x:c>
      <x:c r="AD1192" s="7"/>
      <x:c r="AE1192" s="7" t="str"/>
    </x:row>
    <x:row r="1193" ht="54" customHeight="1">
      <x:c r="A1193" s="7" t="str">
        <x:v>D114218 00002</x:v>
      </x:c>
      <x:c r="B1193" s="7" t="str">
        <x:v>BFT</x:v>
      </x:c>
      <x:c r="C1193" s="7" t="str">
        <x:v>BFT</x:v>
      </x:c>
      <x:c r="D1193" s="7" t="str">
        <x:v>ZARA BT A80</x:v>
      </x:c>
      <x:c r="E1193" s="7" t="str">
        <x:v>Nature à préciser</x:v>
      </x:c>
      <x:c r="F1193" s="7" t="str">
        <x:v>Périmètre à confirmer</x:v>
      </x:c>
      <x:c r="G1193" s="7" t="str">
        <x:v>À vérifier</x:v>
      </x:c>
      <x:c r="H1193" s="7" t="str"/>
      <x:c r="I1193" s="7" t="str">
        <x:v>Mode, configuration et preuves énergétiques complètes non établis pour cette référence.</x:v>
      </x:c>
      <x:c r="J1193" s="7" t="str"/>
      <x:c r="K1193" s="15"/>
      <x:c r="L1193" s="15" t="str"/>
      <x:c r="M1193" s="15"/>
      <x:c r="N1193" s="15"/>
      <x:c r="O1193" s="15"/>
      <x:c r="P1193" s="7" t="str"/>
      <x:c r="Q1193" s="15"/>
      <x:c r="R1193" s="7" t="str">
        <x:f>IF(AND(ISNUMBER(K1193),ISNUMBER(Q1193)),IF(K1193&lt;=Q1193,"Valeur ≤ seuil","Valeur &gt; seuil"),"")</x:f>
      </x:c>
      <x:c r="S1193" s="15"/>
      <x:c r="T1193" s="7" t="str">
        <x:f>IF(AND(ISNUMBER(K1193),ISNUMBER(S1193)),IF(K1193&lt;=S1193,"Valeur ≤ seuil","Valeur &gt; seuil"),"")</x:f>
      </x:c>
      <x:c r="U1193" s="7"/>
      <x:c r="V1193" s="7" t="str"/>
      <x:c r="W1193" s="14" t="str"/>
      <x:c r="X1193" s="7" t="str"/>
      <x:c r="Y1193" s="13" t="d">
        <x:v>2026-10-25T12:00:00.000Z</x:v>
      </x:c>
      <x:c r="Z1193" s="14" t="str">
        <x:v>https://www.bft-automation.com/fr_FR/product/zara-bt-a80/</x:v>
      </x:c>
      <x:c r="AA1193" s="14" t="str">
        <x:v>http://127.0.0.1:8788/produit-bft-d114218-00002.html</x:v>
      </x:c>
      <x:c r="AB1193" s="14" t="str">
        <x:v>http://127.0.0.1:8788/produit-bft-d114218-00002.html</x:v>
      </x:c>
      <x:c r="AC1193" s="7" t="str">
        <x:v>Obtenir la version, la configuration, les modes, les mesures et les informations réglementaires.</x:v>
      </x:c>
      <x:c r="AD1193" s="7"/>
      <x:c r="AE1193" s="7" t="str"/>
    </x:row>
    <x:row r="1194" ht="54" customHeight="1">
      <x:c r="A1194" s="7" t="str">
        <x:v>D113833 00002</x:v>
      </x:c>
      <x:c r="B1194" s="7" t="str">
        <x:v>BFT</x:v>
      </x:c>
      <x:c r="C1194" s="7" t="str">
        <x:v>BFT</x:v>
      </x:c>
      <x:c r="D1194" s="7" t="str">
        <x:v>RIGEL 6 220-230V 50/60HZ</x:v>
      </x:c>
      <x:c r="E1194" s="7" t="str">
        <x:v>Nature à préciser</x:v>
      </x:c>
      <x:c r="F1194" s="7" t="str">
        <x:v>Périmètre à confirmer</x:v>
      </x:c>
      <x:c r="G1194" s="7" t="str">
        <x:v>À vérifier</x:v>
      </x:c>
      <x:c r="H1194" s="7" t="str"/>
      <x:c r="I1194" s="7" t="str">
        <x:v>Mode, configuration et preuves énergétiques complètes non établis pour cette référence.</x:v>
      </x:c>
      <x:c r="J1194" s="7" t="str"/>
      <x:c r="K1194" s="15"/>
      <x:c r="L1194" s="15" t="str"/>
      <x:c r="M1194" s="15"/>
      <x:c r="N1194" s="15"/>
      <x:c r="O1194" s="15"/>
      <x:c r="P1194" s="7" t="str"/>
      <x:c r="Q1194" s="15"/>
      <x:c r="R1194" s="7" t="str">
        <x:f>IF(AND(ISNUMBER(K1194),ISNUMBER(Q1194)),IF(K1194&lt;=Q1194,"Valeur ≤ seuil","Valeur &gt; seuil"),"")</x:f>
      </x:c>
      <x:c r="S1194" s="15"/>
      <x:c r="T1194" s="7" t="str">
        <x:f>IF(AND(ISNUMBER(K1194),ISNUMBER(S1194)),IF(K1194&lt;=S1194,"Valeur ≤ seuil","Valeur &gt; seuil"),"")</x:f>
      </x:c>
      <x:c r="U1194" s="7"/>
      <x:c r="V1194" s="7" t="str"/>
      <x:c r="W1194" s="14" t="str"/>
      <x:c r="X1194" s="7" t="str"/>
      <x:c r="Y1194" s="13" t="d">
        <x:v>2026-10-25T12:00:00.000Z</x:v>
      </x:c>
      <x:c r="Z1194" s="14" t="str">
        <x:v>https://www.bft-automation.com/fr_FR/product/rigel-6-220-230v-50-60hz/</x:v>
      </x:c>
      <x:c r="AA1194" s="14" t="str">
        <x:v>http://127.0.0.1:8788/produit-bft-d113833-00002.html</x:v>
      </x:c>
      <x:c r="AB1194" s="14" t="str">
        <x:v>http://127.0.0.1:8788/produit-bft-d113833-00002.html</x:v>
      </x:c>
      <x:c r="AC1194" s="7" t="str">
        <x:v>Obtenir la version, la configuration, les modes, les mesures et les informations réglementaires.</x:v>
      </x:c>
      <x:c r="AD1194" s="7"/>
      <x:c r="AE1194" s="7" t="str"/>
    </x:row>
    <x:row r="1195" ht="54" customHeight="1">
      <x:c r="A1195" s="7" t="str">
        <x:v>D114183 00002</x:v>
      </x:c>
      <x:c r="B1195" s="7" t="str">
        <x:v>BFT</x:v>
      </x:c>
      <x:c r="C1195" s="7" t="str">
        <x:v>BFT</x:v>
      </x:c>
      <x:c r="D1195" s="7" t="str">
        <x:v>LUNA AC B 230V 50/60HZ</x:v>
      </x:c>
      <x:c r="E1195" s="7" t="str">
        <x:v>Nature à préciser</x:v>
      </x:c>
      <x:c r="F1195" s="7" t="str">
        <x:v>Périmètre à confirmer</x:v>
      </x:c>
      <x:c r="G1195" s="7" t="str">
        <x:v>À vérifier</x:v>
      </x:c>
      <x:c r="H1195" s="7" t="str"/>
      <x:c r="I1195" s="7" t="str">
        <x:v>Mode, configuration et preuves énergétiques complètes non établis pour cette référence.</x:v>
      </x:c>
      <x:c r="J1195" s="7" t="str"/>
      <x:c r="K1195" s="15"/>
      <x:c r="L1195" s="15" t="str"/>
      <x:c r="M1195" s="15"/>
      <x:c r="N1195" s="15"/>
      <x:c r="O1195" s="15"/>
      <x:c r="P1195" s="7" t="str"/>
      <x:c r="Q1195" s="15"/>
      <x:c r="R1195" s="7" t="str">
        <x:f>IF(AND(ISNUMBER(K1195),ISNUMBER(Q1195)),IF(K1195&lt;=Q1195,"Valeur ≤ seuil","Valeur &gt; seuil"),"")</x:f>
      </x:c>
      <x:c r="S1195" s="15"/>
      <x:c r="T1195" s="7" t="str">
        <x:f>IF(AND(ISNUMBER(K1195),ISNUMBER(S1195)),IF(K1195&lt;=S1195,"Valeur ≤ seuil","Valeur &gt; seuil"),"")</x:f>
      </x:c>
      <x:c r="U1195" s="7"/>
      <x:c r="V1195" s="7" t="str"/>
      <x:c r="W1195" s="14" t="str"/>
      <x:c r="X1195" s="7" t="str"/>
      <x:c r="Y1195" s="13" t="d">
        <x:v>2026-10-25T12:00:00.000Z</x:v>
      </x:c>
      <x:c r="Z1195" s="14" t="str">
        <x:v>https://www.bft-automation.com/fr_FR/product/luna-ac-b-230v-50-60hz/</x:v>
      </x:c>
      <x:c r="AA1195" s="14" t="str">
        <x:v>http://127.0.0.1:8788/produit-bft-d114183-00002.html</x:v>
      </x:c>
      <x:c r="AB1195" s="14" t="str">
        <x:v>http://127.0.0.1:8788/produit-bft-d114183-00002.html</x:v>
      </x:c>
      <x:c r="AC1195" s="7" t="str">
        <x:v>Obtenir la version, la configuration, les modes, les mesures et les informations réglementaires.</x:v>
      </x:c>
      <x:c r="AD1195" s="7"/>
      <x:c r="AE1195" s="7" t="str"/>
    </x:row>
    <x:row r="1196" ht="54" customHeight="1">
      <x:c r="A1196" s="7" t="str">
        <x:v>D113812 00002</x:v>
      </x:c>
      <x:c r="B1196" s="7" t="str">
        <x:v>BFT</x:v>
      </x:c>
      <x:c r="C1196" s="7" t="str">
        <x:v>BFT</x:v>
      </x:c>
      <x:c r="D1196" s="7" t="str">
        <x:v>PERSEO CBE 230.P SD</x:v>
      </x:c>
      <x:c r="E1196" s="7" t="str">
        <x:v>Nature à préciser</x:v>
      </x:c>
      <x:c r="F1196" s="7" t="str">
        <x:v>Périmètre à confirmer</x:v>
      </x:c>
      <x:c r="G1196" s="7" t="str">
        <x:v>À vérifier</x:v>
      </x:c>
      <x:c r="H1196" s="7" t="str"/>
      <x:c r="I1196" s="7" t="str">
        <x:v>Mode, configuration et preuves énergétiques complètes non établis pour cette référence.</x:v>
      </x:c>
      <x:c r="J1196" s="7" t="str"/>
      <x:c r="K1196" s="15"/>
      <x:c r="L1196" s="15" t="str"/>
      <x:c r="M1196" s="15"/>
      <x:c r="N1196" s="15"/>
      <x:c r="O1196" s="15"/>
      <x:c r="P1196" s="7" t="str"/>
      <x:c r="Q1196" s="15"/>
      <x:c r="R1196" s="7" t="str">
        <x:f>IF(AND(ISNUMBER(K1196),ISNUMBER(Q1196)),IF(K1196&lt;=Q1196,"Valeur ≤ seuil","Valeur &gt; seuil"),"")</x:f>
      </x:c>
      <x:c r="S1196" s="15"/>
      <x:c r="T1196" s="7" t="str">
        <x:f>IF(AND(ISNUMBER(K1196),ISNUMBER(S1196)),IF(K1196&lt;=S1196,"Valeur ≤ seuil","Valeur &gt; seuil"),"")</x:f>
      </x:c>
      <x:c r="U1196" s="7"/>
      <x:c r="V1196" s="7" t="str"/>
      <x:c r="W1196" s="14" t="str"/>
      <x:c r="X1196" s="7" t="str"/>
      <x:c r="Y1196" s="13" t="d">
        <x:v>2026-10-25T12:00:00.000Z</x:v>
      </x:c>
      <x:c r="Z1196" s="14" t="str">
        <x:v>https://www.bft-automation.com/fr_FR/product/perseo-cbe-230p-sd/</x:v>
      </x:c>
      <x:c r="AA1196" s="14" t="str">
        <x:v>http://127.0.0.1:8788/produit-bft-d113812-00002.html</x:v>
      </x:c>
      <x:c r="AB1196" s="14" t="str">
        <x:v>http://127.0.0.1:8788/produit-bft-d113812-00002.html</x:v>
      </x:c>
      <x:c r="AC1196" s="7" t="str">
        <x:v>Obtenir la version, la configuration, les modes, les mesures et les informations réglementaires.</x:v>
      </x:c>
      <x:c r="AD1196" s="7"/>
      <x:c r="AE1196" s="7" t="str"/>
    </x:row>
    <x:row r="1197" ht="54" customHeight="1">
      <x:c r="A1197" s="7" t="str">
        <x:v>D112306</x:v>
      </x:c>
      <x:c r="B1197" s="7" t="str">
        <x:v>BFT</x:v>
      </x:c>
      <x:c r="C1197" s="7" t="str">
        <x:v>BFT</x:v>
      </x:c>
      <x:c r="D1197" s="7" t="str">
        <x:v>MITTO COOL C2</x:v>
      </x:c>
      <x:c r="E1197" s="7" t="str">
        <x:v>Nature à préciser</x:v>
      </x:c>
      <x:c r="F1197" s="7" t="str">
        <x:v>Périmètre à confirmer</x:v>
      </x:c>
      <x:c r="G1197" s="7" t="str">
        <x:v>À vérifier</x:v>
      </x:c>
      <x:c r="H1197" s="7" t="str"/>
      <x:c r="I1197" s="7" t="str">
        <x:v>Mode, configuration et preuves énergétiques complètes non établis pour cette référence.</x:v>
      </x:c>
      <x:c r="J1197" s="7" t="str"/>
      <x:c r="K1197" s="15"/>
      <x:c r="L1197" s="15" t="str"/>
      <x:c r="M1197" s="15"/>
      <x:c r="N1197" s="15"/>
      <x:c r="O1197" s="15"/>
      <x:c r="P1197" s="7" t="str"/>
      <x:c r="Q1197" s="15"/>
      <x:c r="R1197" s="7" t="str">
        <x:f>IF(AND(ISNUMBER(K1197),ISNUMBER(Q1197)),IF(K1197&lt;=Q1197,"Valeur ≤ seuil","Valeur &gt; seuil"),"")</x:f>
      </x:c>
      <x:c r="S1197" s="15"/>
      <x:c r="T1197" s="7" t="str">
        <x:f>IF(AND(ISNUMBER(K1197),ISNUMBER(S1197)),IF(K1197&lt;=S1197,"Valeur ≤ seuil","Valeur &gt; seuil"),"")</x:f>
      </x:c>
      <x:c r="U1197" s="7"/>
      <x:c r="V1197" s="7" t="str"/>
      <x:c r="W1197" s="14" t="str"/>
      <x:c r="X1197" s="7" t="str"/>
      <x:c r="Y1197" s="13" t="d">
        <x:v>2026-10-25T12:00:00.000Z</x:v>
      </x:c>
      <x:c r="Z1197" s="14" t="str">
        <x:v>https://www.bft-automation.com/fr_FR/product/mitto-cool-c2/</x:v>
      </x:c>
      <x:c r="AA1197" s="14" t="str">
        <x:v>http://127.0.0.1:8788/produit-bft-d112306.html</x:v>
      </x:c>
      <x:c r="AB1197" s="14" t="str">
        <x:v>http://127.0.0.1:8788/produit-bft-d112306.html</x:v>
      </x:c>
      <x:c r="AC1197" s="7" t="str">
        <x:v>Obtenir la version, la configuration, les modes, les mesures et les informations réglementaires.</x:v>
      </x:c>
      <x:c r="AD1197" s="7"/>
      <x:c r="AE1197" s="7" t="str"/>
    </x:row>
    <x:row r="1198" ht="54" customHeight="1">
      <x:c r="A1198" s="7" t="str">
        <x:v>D112318</x:v>
      </x:c>
      <x:c r="B1198" s="7" t="str">
        <x:v>BFT</x:v>
      </x:c>
      <x:c r="C1198" s="7" t="str">
        <x:v>BFT</x:v>
      </x:c>
      <x:c r="D1198" s="7" t="str">
        <x:v>MITTO COOL C4</x:v>
      </x:c>
      <x:c r="E1198" s="7" t="str">
        <x:v>Nature à préciser</x:v>
      </x:c>
      <x:c r="F1198" s="7" t="str">
        <x:v>Périmètre à confirmer</x:v>
      </x:c>
      <x:c r="G1198" s="7" t="str">
        <x:v>À vérifier</x:v>
      </x:c>
      <x:c r="H1198" s="7" t="str"/>
      <x:c r="I1198" s="7" t="str">
        <x:v>Mode, configuration et preuves énergétiques complètes non établis pour cette référence.</x:v>
      </x:c>
      <x:c r="J1198" s="7" t="str"/>
      <x:c r="K1198" s="15"/>
      <x:c r="L1198" s="15" t="str"/>
      <x:c r="M1198" s="15"/>
      <x:c r="N1198" s="15"/>
      <x:c r="O1198" s="15"/>
      <x:c r="P1198" s="7" t="str"/>
      <x:c r="Q1198" s="15"/>
      <x:c r="R1198" s="7" t="str">
        <x:f>IF(AND(ISNUMBER(K1198),ISNUMBER(Q1198)),IF(K1198&lt;=Q1198,"Valeur ≤ seuil","Valeur &gt; seuil"),"")</x:f>
      </x:c>
      <x:c r="S1198" s="15"/>
      <x:c r="T1198" s="7" t="str">
        <x:f>IF(AND(ISNUMBER(K1198),ISNUMBER(S1198)),IF(K1198&lt;=S1198,"Valeur ≤ seuil","Valeur &gt; seuil"),"")</x:f>
      </x:c>
      <x:c r="U1198" s="7"/>
      <x:c r="V1198" s="7" t="str"/>
      <x:c r="W1198" s="14" t="str"/>
      <x:c r="X1198" s="7" t="str"/>
      <x:c r="Y1198" s="13" t="d">
        <x:v>2026-10-25T12:00:00.000Z</x:v>
      </x:c>
      <x:c r="Z1198" s="14" t="str">
        <x:v>https://www.bft-automation.com/fr_FR/product/mitto-cool-c4/</x:v>
      </x:c>
      <x:c r="AA1198" s="14" t="str">
        <x:v>http://127.0.0.1:8788/produit-bft-d112318.html</x:v>
      </x:c>
      <x:c r="AB1198" s="14" t="str">
        <x:v>http://127.0.0.1:8788/produit-bft-d112318.html</x:v>
      </x:c>
      <x:c r="AC1198" s="7" t="str">
        <x:v>Obtenir la version, la configuration, les modes, les mesures et les informations réglementaires.</x:v>
      </x:c>
      <x:c r="AD1198" s="7"/>
      <x:c r="AE1198" s="7" t="str"/>
    </x:row>
    <x:row r="1199" ht="54" customHeight="1">
      <x:c r="A1199" s="7" t="str">
        <x:v>P121025</x:v>
      </x:c>
      <x:c r="B1199" s="7" t="str">
        <x:v>BFT</x:v>
      </x:c>
      <x:c r="C1199" s="7" t="str">
        <x:v>BFT</x:v>
      </x:c>
      <x:c r="D1199" s="7" t="str">
        <x:v>Q.BO PAD</x:v>
      </x:c>
      <x:c r="E1199" s="7" t="str">
        <x:v>Nature à préciser</x:v>
      </x:c>
      <x:c r="F1199" s="7" t="str">
        <x:v>Périmètre à confirmer</x:v>
      </x:c>
      <x:c r="G1199" s="7" t="str">
        <x:v>À vérifier</x:v>
      </x:c>
      <x:c r="H1199" s="7" t="str"/>
      <x:c r="I1199" s="7" t="str">
        <x:v>Mode, configuration et preuves énergétiques complètes non établis pour cette référence.</x:v>
      </x:c>
      <x:c r="J1199" s="7" t="str"/>
      <x:c r="K1199" s="15"/>
      <x:c r="L1199" s="15" t="str"/>
      <x:c r="M1199" s="15"/>
      <x:c r="N1199" s="15"/>
      <x:c r="O1199" s="15"/>
      <x:c r="P1199" s="7" t="str"/>
      <x:c r="Q1199" s="15"/>
      <x:c r="R1199" s="7" t="str">
        <x:f>IF(AND(ISNUMBER(K1199),ISNUMBER(Q1199)),IF(K1199&lt;=Q1199,"Valeur ≤ seuil","Valeur &gt; seuil"),"")</x:f>
      </x:c>
      <x:c r="S1199" s="15"/>
      <x:c r="T1199" s="7" t="str">
        <x:f>IF(AND(ISNUMBER(K1199),ISNUMBER(S1199)),IF(K1199&lt;=S1199,"Valeur ≤ seuil","Valeur &gt; seuil"),"")</x:f>
      </x:c>
      <x:c r="U1199" s="7"/>
      <x:c r="V1199" s="7" t="str"/>
      <x:c r="W1199" s="14" t="str"/>
      <x:c r="X1199" s="7" t="str"/>
      <x:c r="Y1199" s="13" t="d">
        <x:v>2026-10-25T12:00:00.000Z</x:v>
      </x:c>
      <x:c r="Z1199" s="14" t="str">
        <x:v>https://www.bft-automation.com/fr_FR/product/qbo-pad/</x:v>
      </x:c>
      <x:c r="AA1199" s="14" t="str">
        <x:v>http://127.0.0.1:8788/produit-bft-p121025.html</x:v>
      </x:c>
      <x:c r="AB1199" s="14" t="str">
        <x:v>http://127.0.0.1:8788/produit-bft-p121025.html</x:v>
      </x:c>
      <x:c r="AC1199" s="7" t="str">
        <x:v>Obtenir la version, la configuration, les modes, les mesures et les informations réglementaires.</x:v>
      </x:c>
      <x:c r="AD1199" s="7"/>
      <x:c r="AE1199" s="7" t="str"/>
    </x:row>
    <x:row r="1200" ht="54" customHeight="1">
      <x:c r="A1200" s="7" t="str">
        <x:v>P111782</x:v>
      </x:c>
      <x:c r="B1200" s="7" t="str">
        <x:v>BFT</x:v>
      </x:c>
      <x:c r="C1200" s="7" t="str">
        <x:v>BFT</x:v>
      </x:c>
      <x:c r="D1200" s="7" t="str">
        <x:v>COMPACTA A20-180</x:v>
      </x:c>
      <x:c r="E1200" s="7" t="str">
        <x:v>Nature à préciser</x:v>
      </x:c>
      <x:c r="F1200" s="7" t="str">
        <x:v>Périmètre à confirmer</x:v>
      </x:c>
      <x:c r="G1200" s="7" t="str">
        <x:v>À vérifier</x:v>
      </x:c>
      <x:c r="H1200" s="7" t="str"/>
      <x:c r="I1200" s="7" t="str">
        <x:v>Mode, configuration et preuves énergétiques complètes non établis pour cette référence.</x:v>
      </x:c>
      <x:c r="J1200" s="7" t="str"/>
      <x:c r="K1200" s="15"/>
      <x:c r="L1200" s="15" t="str"/>
      <x:c r="M1200" s="15"/>
      <x:c r="N1200" s="15"/>
      <x:c r="O1200" s="15"/>
      <x:c r="P1200" s="7" t="str"/>
      <x:c r="Q1200" s="15"/>
      <x:c r="R1200" s="7" t="str">
        <x:f>IF(AND(ISNUMBER(K1200),ISNUMBER(Q1200)),IF(K1200&lt;=Q1200,"Valeur ≤ seuil","Valeur &gt; seuil"),"")</x:f>
      </x:c>
      <x:c r="S1200" s="15"/>
      <x:c r="T1200" s="7" t="str">
        <x:f>IF(AND(ISNUMBER(K1200),ISNUMBER(S1200)),IF(K1200&lt;=S1200,"Valeur ≤ seuil","Valeur &gt; seuil"),"")</x:f>
      </x:c>
      <x:c r="U1200" s="7"/>
      <x:c r="V1200" s="7" t="str"/>
      <x:c r="W1200" s="14" t="str"/>
      <x:c r="X1200" s="7" t="str"/>
      <x:c r="Y1200" s="13" t="d">
        <x:v>2026-10-25T12:00:00.000Z</x:v>
      </x:c>
      <x:c r="Z1200" s="14" t="str">
        <x:v>https://www.bft-automation.com/fr_FR/product/compacta-a20-180/</x:v>
      </x:c>
      <x:c r="AA1200" s="14" t="str">
        <x:v>http://127.0.0.1:8788/produit-bft-p111782.html</x:v>
      </x:c>
      <x:c r="AB1200" s="14" t="str">
        <x:v>http://127.0.0.1:8788/produit-bft-p111782.html</x:v>
      </x:c>
      <x:c r="AC1200" s="7" t="str">
        <x:v>Obtenir la version, la configuration, les modes, les mesures et les informations réglementaires.</x:v>
      </x:c>
      <x:c r="AD1200" s="7"/>
      <x:c r="AE1200" s="7" t="str"/>
    </x:row>
    <x:row r="1201" ht="54" customHeight="1">
      <x:c r="A1201" s="7" t="str">
        <x:v>P111536</x:v>
      </x:c>
      <x:c r="B1201" s="7" t="str">
        <x:v>BFT</x:v>
      </x:c>
      <x:c r="C1201" s="7" t="str">
        <x:v>BFT</x:v>
      </x:c>
      <x:c r="D1201" s="7" t="str">
        <x:v>AKTA A30</x:v>
      </x:c>
      <x:c r="E1201" s="7" t="str">
        <x:v>Nature à préciser</x:v>
      </x:c>
      <x:c r="F1201" s="7" t="str">
        <x:v>Périmètre à confirmer</x:v>
      </x:c>
      <x:c r="G1201" s="7" t="str">
        <x:v>À vérifier</x:v>
      </x:c>
      <x:c r="H1201" s="7" t="str"/>
      <x:c r="I1201" s="7" t="str">
        <x:v>Mode, configuration et preuves énergétiques complètes non établis pour cette référence.</x:v>
      </x:c>
      <x:c r="J1201" s="7" t="str"/>
      <x:c r="K1201" s="15"/>
      <x:c r="L1201" s="15" t="str"/>
      <x:c r="M1201" s="15"/>
      <x:c r="N1201" s="15"/>
      <x:c r="O1201" s="15"/>
      <x:c r="P1201" s="7" t="str"/>
      <x:c r="Q1201" s="15"/>
      <x:c r="R1201" s="7" t="str">
        <x:f>IF(AND(ISNUMBER(K1201),ISNUMBER(Q1201)),IF(K1201&lt;=Q1201,"Valeur ≤ seuil","Valeur &gt; seuil"),"")</x:f>
      </x:c>
      <x:c r="S1201" s="15"/>
      <x:c r="T1201" s="7" t="str">
        <x:f>IF(AND(ISNUMBER(K1201),ISNUMBER(S1201)),IF(K1201&lt;=S1201,"Valeur ≤ seuil","Valeur &gt; seuil"),"")</x:f>
      </x:c>
      <x:c r="U1201" s="7"/>
      <x:c r="V1201" s="7" t="str"/>
      <x:c r="W1201" s="14" t="str"/>
      <x:c r="X1201" s="7" t="str"/>
      <x:c r="Y1201" s="13" t="d">
        <x:v>2026-10-25T12:00:00.000Z</x:v>
      </x:c>
      <x:c r="Z1201" s="14" t="str">
        <x:v>https://www.bft-automation.com/fr_FR/product/akta-a30/</x:v>
      </x:c>
      <x:c r="AA1201" s="14" t="str">
        <x:v>http://127.0.0.1:8788/produit-bft-p111536.html</x:v>
      </x:c>
      <x:c r="AB1201" s="14" t="str">
        <x:v>http://127.0.0.1:8788/produit-bft-p111536.html</x:v>
      </x:c>
      <x:c r="AC1201" s="7" t="str">
        <x:v>Obtenir la version, la configuration, les modes, les mesures et les informations réglementaires.</x:v>
      </x:c>
      <x:c r="AD1201" s="7"/>
      <x:c r="AE1201" s="7" t="str"/>
    </x:row>
    <x:row r="1202" ht="54" customHeight="1">
      <x:c r="A1202" s="7" t="str">
        <x:v>P111812</x:v>
      </x:c>
      <x:c r="B1202" s="7" t="str">
        <x:v>BFT</x:v>
      </x:c>
      <x:c r="C1202" s="7" t="str">
        <x:v>BFT</x:v>
      </x:c>
      <x:c r="D1202" s="7" t="str">
        <x:v>MURA A30</x:v>
      </x:c>
      <x:c r="E1202" s="7" t="str">
        <x:v>Nature à préciser</x:v>
      </x:c>
      <x:c r="F1202" s="7" t="str">
        <x:v>Périmètre à confirmer</x:v>
      </x:c>
      <x:c r="G1202" s="7" t="str">
        <x:v>À vérifier</x:v>
      </x:c>
      <x:c r="H1202" s="7" t="str"/>
      <x:c r="I1202" s="7" t="str">
        <x:v>Mode, configuration et preuves énergétiques complètes non établis pour cette référence.</x:v>
      </x:c>
      <x:c r="J1202" s="7" t="str"/>
      <x:c r="K1202" s="15"/>
      <x:c r="L1202" s="15" t="str"/>
      <x:c r="M1202" s="15"/>
      <x:c r="N1202" s="15"/>
      <x:c r="O1202" s="15"/>
      <x:c r="P1202" s="7" t="str"/>
      <x:c r="Q1202" s="15"/>
      <x:c r="R1202" s="7" t="str">
        <x:f>IF(AND(ISNUMBER(K1202),ISNUMBER(Q1202)),IF(K1202&lt;=Q1202,"Valeur ≤ seuil","Valeur &gt; seuil"),"")</x:f>
      </x:c>
      <x:c r="S1202" s="15"/>
      <x:c r="T1202" s="7" t="str">
        <x:f>IF(AND(ISNUMBER(K1202),ISNUMBER(S1202)),IF(K1202&lt;=S1202,"Valeur ≤ seuil","Valeur &gt; seuil"),"")</x:f>
      </x:c>
      <x:c r="U1202" s="7"/>
      <x:c r="V1202" s="7" t="str"/>
      <x:c r="W1202" s="14" t="str"/>
      <x:c r="X1202" s="7" t="str"/>
      <x:c r="Y1202" s="13" t="d">
        <x:v>2026-10-25T12:00:00.000Z</x:v>
      </x:c>
      <x:c r="Z1202" s="14" t="str">
        <x:v>https://www.bft-automation.com/fr_FR/product/mura-a30/</x:v>
      </x:c>
      <x:c r="AA1202" s="14" t="str">
        <x:v>http://127.0.0.1:8788/produit-bft-p111812.html</x:v>
      </x:c>
      <x:c r="AB1202" s="14" t="str">
        <x:v>http://127.0.0.1:8788/produit-bft-p111812.html</x:v>
      </x:c>
      <x:c r="AC1202" s="7" t="str">
        <x:v>Obtenir la version, la configuration, les modes, les mesures et les informations réglementaires.</x:v>
      </x:c>
      <x:c r="AD1202" s="7"/>
      <x:c r="AE1202" s="7" t="str"/>
    </x:row>
    <x:row r="1203" ht="54" customHeight="1">
      <x:c r="A1203" s="7" t="str">
        <x:v>D114093 00002</x:v>
      </x:c>
      <x:c r="B1203" s="7" t="str">
        <x:v>BFT</x:v>
      </x:c>
      <x:c r="C1203" s="7" t="str">
        <x:v>BFT</x:v>
      </x:c>
      <x:c r="D1203" s="7" t="str">
        <x:v>RADIUS LED AC A R1</x:v>
      </x:c>
      <x:c r="E1203" s="7" t="str">
        <x:v>Nature à préciser</x:v>
      </x:c>
      <x:c r="F1203" s="7" t="str">
        <x:v>Périmètre à confirmer</x:v>
      </x:c>
      <x:c r="G1203" s="7" t="str">
        <x:v>À vérifier</x:v>
      </x:c>
      <x:c r="H1203" s="7" t="str"/>
      <x:c r="I1203" s="7" t="str">
        <x:v>Mode, configuration et preuves énergétiques complètes non établis pour cette référence.</x:v>
      </x:c>
      <x:c r="J1203" s="7" t="str"/>
      <x:c r="K1203" s="15"/>
      <x:c r="L1203" s="15" t="str"/>
      <x:c r="M1203" s="15"/>
      <x:c r="N1203" s="15"/>
      <x:c r="O1203" s="15"/>
      <x:c r="P1203" s="7" t="str"/>
      <x:c r="Q1203" s="15"/>
      <x:c r="R1203" s="7" t="str">
        <x:f>IF(AND(ISNUMBER(K1203),ISNUMBER(Q1203)),IF(K1203&lt;=Q1203,"Valeur ≤ seuil","Valeur &gt; seuil"),"")</x:f>
      </x:c>
      <x:c r="S1203" s="15"/>
      <x:c r="T1203" s="7" t="str">
        <x:f>IF(AND(ISNUMBER(K1203),ISNUMBER(S1203)),IF(K1203&lt;=S1203,"Valeur ≤ seuil","Valeur &gt; seuil"),"")</x:f>
      </x:c>
      <x:c r="U1203" s="7"/>
      <x:c r="V1203" s="7" t="str"/>
      <x:c r="W1203" s="14" t="str"/>
      <x:c r="X1203" s="7" t="str"/>
      <x:c r="Y1203" s="13" t="d">
        <x:v>2026-10-25T12:00:00.000Z</x:v>
      </x:c>
      <x:c r="Z1203" s="14" t="str">
        <x:v>https://www.bft-automation.com/fr_FR/product/radius-led-ac-a-r1/</x:v>
      </x:c>
      <x:c r="AA1203" s="14" t="str">
        <x:v>http://127.0.0.1:8788/produit-bft-d114093-00002.html</x:v>
      </x:c>
      <x:c r="AB1203" s="14" t="str">
        <x:v>http://127.0.0.1:8788/produit-bft-d114093-00002.html</x:v>
      </x:c>
      <x:c r="AC1203" s="7" t="str">
        <x:v>Obtenir la version, la configuration, les modes, les mesures et les informations réglementaires.</x:v>
      </x:c>
      <x:c r="AD1203" s="7"/>
      <x:c r="AE1203" s="7" t="str"/>
    </x:row>
    <x:row r="1204" ht="54" customHeight="1">
      <x:c r="A1204" s="7" t="str">
        <x:v>P111816</x:v>
      </x:c>
      <x:c r="B1204" s="7" t="str">
        <x:v>BFT</x:v>
      </x:c>
      <x:c r="C1204" s="7" t="str">
        <x:v>BFT</x:v>
      </x:c>
      <x:c r="D1204" s="7" t="str">
        <x:v>EasyAXS B-EBA Wifi EVO</x:v>
      </x:c>
      <x:c r="E1204" s="7" t="str">
        <x:v>Nature à préciser</x:v>
      </x:c>
      <x:c r="F1204" s="7" t="str">
        <x:v>Périmètre à confirmer</x:v>
      </x:c>
      <x:c r="G1204" s="7" t="str">
        <x:v>À vérifier</x:v>
      </x:c>
      <x:c r="H1204" s="7" t="str"/>
      <x:c r="I1204" s="7" t="str">
        <x:v>Mode, configuration et preuves énergétiques complètes non établis pour cette référence.</x:v>
      </x:c>
      <x:c r="J1204" s="7" t="str"/>
      <x:c r="K1204" s="15"/>
      <x:c r="L1204" s="15" t="str"/>
      <x:c r="M1204" s="15"/>
      <x:c r="N1204" s="15"/>
      <x:c r="O1204" s="15"/>
      <x:c r="P1204" s="7" t="str"/>
      <x:c r="Q1204" s="15"/>
      <x:c r="R1204" s="7" t="str">
        <x:f>IF(AND(ISNUMBER(K1204),ISNUMBER(Q1204)),IF(K1204&lt;=Q1204,"Valeur ≤ seuil","Valeur &gt; seuil"),"")</x:f>
      </x:c>
      <x:c r="S1204" s="15"/>
      <x:c r="T1204" s="7" t="str">
        <x:f>IF(AND(ISNUMBER(K1204),ISNUMBER(S1204)),IF(K1204&lt;=S1204,"Valeur ≤ seuil","Valeur &gt; seuil"),"")</x:f>
      </x:c>
      <x:c r="U1204" s="7"/>
      <x:c r="V1204" s="7" t="str"/>
      <x:c r="W1204" s="14" t="str"/>
      <x:c r="X1204" s="7" t="str"/>
      <x:c r="Y1204" s="13" t="d">
        <x:v>2026-10-25T12:00:00.000Z</x:v>
      </x:c>
      <x:c r="Z1204" s="14" t="str">
        <x:v>https://www.bft-automation.com/fr_FR/product/easyaxs-b-eba-wifi-evo/</x:v>
      </x:c>
      <x:c r="AA1204" s="14" t="str">
        <x:v>http://127.0.0.1:8788/produit-bft-p111816.html</x:v>
      </x:c>
      <x:c r="AB1204" s="14" t="str">
        <x:v>http://127.0.0.1:8788/produit-bft-p111816.html</x:v>
      </x:c>
      <x:c r="AC1204" s="7" t="str">
        <x:v>Obtenir la version, la configuration, les modes, les mesures et les informations réglementaires.</x:v>
      </x:c>
      <x:c r="AD1204" s="7"/>
      <x:c r="AE1204" s="7" t="str"/>
    </x:row>
    <x:row r="1205" ht="54" customHeight="1">
      <x:c r="A1205" s="7" t="str">
        <x:v>D113731</x:v>
      </x:c>
      <x:c r="B1205" s="7" t="str">
        <x:v>BFT</x:v>
      </x:c>
      <x:c r="C1205" s="7" t="str">
        <x:v>BFT</x:v>
      </x:c>
      <x:c r="D1205" s="7" t="str">
        <x:v>ECOSOL BOX</x:v>
      </x:c>
      <x:c r="E1205" s="7" t="str">
        <x:v>Nature à préciser</x:v>
      </x:c>
      <x:c r="F1205" s="7" t="str">
        <x:v>Périmètre à confirmer</x:v>
      </x:c>
      <x:c r="G1205" s="7" t="str">
        <x:v>À vérifier</x:v>
      </x:c>
      <x:c r="H1205" s="7" t="str"/>
      <x:c r="I1205" s="7" t="str">
        <x:v>Mode, configuration et preuves énergétiques complètes non établis pour cette référence.</x:v>
      </x:c>
      <x:c r="J1205" s="7" t="str"/>
      <x:c r="K1205" s="15"/>
      <x:c r="L1205" s="15" t="str"/>
      <x:c r="M1205" s="15"/>
      <x:c r="N1205" s="15"/>
      <x:c r="O1205" s="15"/>
      <x:c r="P1205" s="7" t="str"/>
      <x:c r="Q1205" s="15"/>
      <x:c r="R1205" s="7" t="str">
        <x:f>IF(AND(ISNUMBER(K1205),ISNUMBER(Q1205)),IF(K1205&lt;=Q1205,"Valeur ≤ seuil","Valeur &gt; seuil"),"")</x:f>
      </x:c>
      <x:c r="S1205" s="15"/>
      <x:c r="T1205" s="7" t="str">
        <x:f>IF(AND(ISNUMBER(K1205),ISNUMBER(S1205)),IF(K1205&lt;=S1205,"Valeur ≤ seuil","Valeur &gt; seuil"),"")</x:f>
      </x:c>
      <x:c r="U1205" s="7"/>
      <x:c r="V1205" s="7" t="str"/>
      <x:c r="W1205" s="14" t="str"/>
      <x:c r="X1205" s="7" t="str"/>
      <x:c r="Y1205" s="13" t="d">
        <x:v>2026-10-25T12:00:00.000Z</x:v>
      </x:c>
      <x:c r="Z1205" s="14" t="str">
        <x:v>https://www.bft-automation.com/fr_FR/product/ecosol-box/</x:v>
      </x:c>
      <x:c r="AA1205" s="14" t="str">
        <x:v>http://127.0.0.1:8788/produit-bft-d113731.html</x:v>
      </x:c>
      <x:c r="AB1205" s="14" t="str">
        <x:v>http://127.0.0.1:8788/produit-bft-d113731.html</x:v>
      </x:c>
      <x:c r="AC1205" s="7" t="str">
        <x:v>Obtenir la version, la configuration, les modes, les mesures et les informations réglementaires.</x:v>
      </x:c>
      <x:c r="AD1205" s="7"/>
      <x:c r="AE1205" s="7" t="str"/>
    </x:row>
    <x:row r="1206" ht="54" customHeight="1">
      <x:c r="A1206" s="7" t="str">
        <x:v>P121024</x:v>
      </x:c>
      <x:c r="B1206" s="7" t="str">
        <x:v>BFT</x:v>
      </x:c>
      <x:c r="C1206" s="7" t="str">
        <x:v>BFT</x:v>
      </x:c>
      <x:c r="D1206" s="7" t="str">
        <x:v>Q.BO TOUCH</x:v>
      </x:c>
      <x:c r="E1206" s="7" t="str">
        <x:v>Nature à préciser</x:v>
      </x:c>
      <x:c r="F1206" s="7" t="str">
        <x:v>Périmètre à confirmer</x:v>
      </x:c>
      <x:c r="G1206" s="7" t="str">
        <x:v>À vérifier</x:v>
      </x:c>
      <x:c r="H1206" s="7" t="str"/>
      <x:c r="I1206" s="7" t="str">
        <x:v>Mode, configuration et preuves énergétiques complètes non établis pour cette référence.</x:v>
      </x:c>
      <x:c r="J1206" s="7" t="str"/>
      <x:c r="K1206" s="15"/>
      <x:c r="L1206" s="15" t="str"/>
      <x:c r="M1206" s="15"/>
      <x:c r="N1206" s="15"/>
      <x:c r="O1206" s="15"/>
      <x:c r="P1206" s="7" t="str"/>
      <x:c r="Q1206" s="15"/>
      <x:c r="R1206" s="7" t="str">
        <x:f>IF(AND(ISNUMBER(K1206),ISNUMBER(Q1206)),IF(K1206&lt;=Q1206,"Valeur ≤ seuil","Valeur &gt; seuil"),"")</x:f>
      </x:c>
      <x:c r="S1206" s="15"/>
      <x:c r="T1206" s="7" t="str">
        <x:f>IF(AND(ISNUMBER(K1206),ISNUMBER(S1206)),IF(K1206&lt;=S1206,"Valeur ≤ seuil","Valeur &gt; seuil"),"")</x:f>
      </x:c>
      <x:c r="U1206" s="7"/>
      <x:c r="V1206" s="7" t="str"/>
      <x:c r="W1206" s="14" t="str"/>
      <x:c r="X1206" s="7" t="str"/>
      <x:c r="Y1206" s="13" t="d">
        <x:v>2026-10-25T12:00:00.000Z</x:v>
      </x:c>
      <x:c r="Z1206" s="14" t="str">
        <x:v>https://www.bft-automation.com/fr_FR/product/qbo-touch/</x:v>
      </x:c>
      <x:c r="AA1206" s="14" t="str">
        <x:v>http://127.0.0.1:8788/produit-bft-p121024.html</x:v>
      </x:c>
      <x:c r="AB1206" s="14" t="str">
        <x:v>http://127.0.0.1:8788/produit-bft-p121024.html</x:v>
      </x:c>
      <x:c r="AC1206" s="7" t="str">
        <x:v>Obtenir la version, la configuration, les modes, les mesures et les informations réglementaires.</x:v>
      </x:c>
      <x:c r="AD1206" s="7"/>
      <x:c r="AE1206" s="7" t="str"/>
    </x:row>
    <x:row r="1207" ht="54" customHeight="1">
      <x:c r="A1207" s="7" t="str">
        <x:v>P111526</x:v>
      </x:c>
      <x:c r="B1207" s="7" t="str">
        <x:v>BFT</x:v>
      </x:c>
      <x:c r="C1207" s="7" t="str">
        <x:v>BFT</x:v>
      </x:c>
      <x:c r="D1207" s="7" t="str">
        <x:v>DESME A15</x:v>
      </x:c>
      <x:c r="E1207" s="7" t="str">
        <x:v>Nature à préciser</x:v>
      </x:c>
      <x:c r="F1207" s="7" t="str">
        <x:v>Périmètre à confirmer</x:v>
      </x:c>
      <x:c r="G1207" s="7" t="str">
        <x:v>À vérifier</x:v>
      </x:c>
      <x:c r="H1207" s="7" t="str"/>
      <x:c r="I1207" s="7" t="str">
        <x:v>Mode, configuration et preuves énergétiques complètes non établis pour cette référence.</x:v>
      </x:c>
      <x:c r="J1207" s="7" t="str"/>
      <x:c r="K1207" s="15"/>
      <x:c r="L1207" s="15" t="str"/>
      <x:c r="M1207" s="15"/>
      <x:c r="N1207" s="15"/>
      <x:c r="O1207" s="15"/>
      <x:c r="P1207" s="7" t="str"/>
      <x:c r="Q1207" s="15"/>
      <x:c r="R1207" s="7" t="str">
        <x:f>IF(AND(ISNUMBER(K1207),ISNUMBER(Q1207)),IF(K1207&lt;=Q1207,"Valeur ≤ seuil","Valeur &gt; seuil"),"")</x:f>
      </x:c>
      <x:c r="S1207" s="15"/>
      <x:c r="T1207" s="7" t="str">
        <x:f>IF(AND(ISNUMBER(K1207),ISNUMBER(S1207)),IF(K1207&lt;=S1207,"Valeur ≤ seuil","Valeur &gt; seuil"),"")</x:f>
      </x:c>
      <x:c r="U1207" s="7"/>
      <x:c r="V1207" s="7" t="str"/>
      <x:c r="W1207" s="14" t="str"/>
      <x:c r="X1207" s="7" t="str"/>
      <x:c r="Y1207" s="13" t="d">
        <x:v>2026-10-25T12:00:00.000Z</x:v>
      </x:c>
      <x:c r="Z1207" s="14" t="str">
        <x:v>https://www.bft-automation.com/fr_FR/product/desme-a15/</x:v>
      </x:c>
      <x:c r="AA1207" s="14" t="str">
        <x:v>http://127.0.0.1:8788/produit-bft-p111526.html</x:v>
      </x:c>
      <x:c r="AB1207" s="14" t="str">
        <x:v>http://127.0.0.1:8788/produit-bft-p111526.html</x:v>
      </x:c>
      <x:c r="AC1207" s="7" t="str">
        <x:v>Obtenir la version, la configuration, les modes, les mesures et les informations réglementaires.</x:v>
      </x:c>
      <x:c r="AD1207" s="7"/>
      <x:c r="AE1207" s="7" t="str"/>
    </x:row>
    <x:row r="1208" ht="54" customHeight="1">
      <x:c r="A1208" s="7" t="str">
        <x:v>D113674 00001</x:v>
      </x:c>
      <x:c r="B1208" s="7" t="str">
        <x:v>BFT</x:v>
      </x:c>
      <x:c r="C1208" s="7" t="str">
        <x:v>BFT</x:v>
      </x:c>
      <x:c r="D1208" s="7" t="str">
        <x:v>CLONIX 2E</x:v>
      </x:c>
      <x:c r="E1208" s="7" t="str">
        <x:v>Nature à préciser</x:v>
      </x:c>
      <x:c r="F1208" s="7" t="str">
        <x:v>Périmètre à confirmer</x:v>
      </x:c>
      <x:c r="G1208" s="7" t="str">
        <x:v>À vérifier</x:v>
      </x:c>
      <x:c r="H1208" s="7" t="str"/>
      <x:c r="I1208" s="7" t="str">
        <x:v>Mode, configuration et preuves énergétiques complètes non établis pour cette référence.</x:v>
      </x:c>
      <x:c r="J1208" s="7" t="str"/>
      <x:c r="K1208" s="15"/>
      <x:c r="L1208" s="15" t="str"/>
      <x:c r="M1208" s="15"/>
      <x:c r="N1208" s="15"/>
      <x:c r="O1208" s="15"/>
      <x:c r="P1208" s="7" t="str"/>
      <x:c r="Q1208" s="15"/>
      <x:c r="R1208" s="7" t="str">
        <x:f>IF(AND(ISNUMBER(K1208),ISNUMBER(Q1208)),IF(K1208&lt;=Q1208,"Valeur ≤ seuil","Valeur &gt; seuil"),"")</x:f>
      </x:c>
      <x:c r="S1208" s="15"/>
      <x:c r="T1208" s="7" t="str">
        <x:f>IF(AND(ISNUMBER(K1208),ISNUMBER(S1208)),IF(K1208&lt;=S1208,"Valeur ≤ seuil","Valeur &gt; seuil"),"")</x:f>
      </x:c>
      <x:c r="U1208" s="7"/>
      <x:c r="V1208" s="7" t="str"/>
      <x:c r="W1208" s="14" t="str"/>
      <x:c r="X1208" s="7" t="str"/>
      <x:c r="Y1208" s="13" t="d">
        <x:v>2026-10-25T12:00:00.000Z</x:v>
      </x:c>
      <x:c r="Z1208" s="14" t="str">
        <x:v>https://www.bft-automation.com/fr_FR/product/clonix-2e/</x:v>
      </x:c>
      <x:c r="AA1208" s="14" t="str">
        <x:v>http://127.0.0.1:8788/produit-bft-d113674-00001.html</x:v>
      </x:c>
      <x:c r="AB1208" s="14" t="str">
        <x:v>http://127.0.0.1:8788/produit-bft-d113674-00001.html</x:v>
      </x:c>
      <x:c r="AC1208" s="7" t="str">
        <x:v>Obtenir la version, la configuration, les modes, les mesures et les informations réglementaires.</x:v>
      </x:c>
      <x:c r="AD1208" s="7"/>
      <x:c r="AE1208" s="7" t="str"/>
    </x:row>
    <x:row r="1209" ht="54" customHeight="1">
      <x:c r="A1209" s="7" t="str">
        <x:v>P925260 00002</x:v>
      </x:c>
      <x:c r="B1209" s="7" t="str">
        <x:v>BFT</x:v>
      </x:c>
      <x:c r="C1209" s="7" t="str">
        <x:v>BFT</x:v>
      </x:c>
      <x:c r="D1209" s="7" t="str">
        <x:v>ARGO BT A 35</x:v>
      </x:c>
      <x:c r="E1209" s="7" t="str">
        <x:v>Nature à préciser</x:v>
      </x:c>
      <x:c r="F1209" s="7" t="str">
        <x:v>Périmètre à confirmer</x:v>
      </x:c>
      <x:c r="G1209" s="7" t="str">
        <x:v>À vérifier</x:v>
      </x:c>
      <x:c r="H1209" s="7" t="str"/>
      <x:c r="I1209" s="7" t="str">
        <x:v>Mode, configuration et preuves énergétiques complètes non établis pour cette référence.</x:v>
      </x:c>
      <x:c r="J1209" s="7" t="str"/>
      <x:c r="K1209" s="15"/>
      <x:c r="L1209" s="15" t="str"/>
      <x:c r="M1209" s="15"/>
      <x:c r="N1209" s="15"/>
      <x:c r="O1209" s="15"/>
      <x:c r="P1209" s="7" t="str"/>
      <x:c r="Q1209" s="15"/>
      <x:c r="R1209" s="7" t="str">
        <x:f>IF(AND(ISNUMBER(K1209),ISNUMBER(Q1209)),IF(K1209&lt;=Q1209,"Valeur ≤ seuil","Valeur &gt; seuil"),"")</x:f>
      </x:c>
      <x:c r="S1209" s="15"/>
      <x:c r="T1209" s="7" t="str">
        <x:f>IF(AND(ISNUMBER(K1209),ISNUMBER(S1209)),IF(K1209&lt;=S1209,"Valeur ≤ seuil","Valeur &gt; seuil"),"")</x:f>
      </x:c>
      <x:c r="U1209" s="7"/>
      <x:c r="V1209" s="7" t="str"/>
      <x:c r="W1209" s="14" t="str"/>
      <x:c r="X1209" s="7" t="str"/>
      <x:c r="Y1209" s="13" t="d">
        <x:v>2026-10-25T12:00:00.000Z</x:v>
      </x:c>
      <x:c r="Z1209" s="14" t="str">
        <x:v>https://www.bft-automation.com/fr_FR/product/argo-bt-a-35/</x:v>
      </x:c>
      <x:c r="AA1209" s="14" t="str">
        <x:v>http://127.0.0.1:8788/produit-bft-p925260-00002.html</x:v>
      </x:c>
      <x:c r="AB1209" s="14" t="str">
        <x:v>http://127.0.0.1:8788/produit-bft-p925260-00002.html</x:v>
      </x:c>
      <x:c r="AC1209" s="7" t="str">
        <x:v>Obtenir la version, la configuration, les modes, les mesures et les informations réglementaires.</x:v>
      </x:c>
      <x:c r="AD1209" s="7"/>
      <x:c r="AE1209" s="7" t="str"/>
    </x:row>
    <x:row r="1210" ht="54" customHeight="1">
      <x:c r="A1210" s="7" t="str">
        <x:v>MONOS4</x:v>
      </x:c>
      <x:c r="B1210" s="7" t="str">
        <x:v>Roger Technology</x:v>
      </x:c>
      <x:c r="C1210" s="7" t="str">
        <x:v>Roger Technology</x:v>
      </x:c>
      <x:c r="D1210" s="7" t="str">
        <x:v>MONOS4</x:v>
      </x:c>
      <x:c r="E1210" s="7" t="str">
        <x:v>Nature à préciser</x:v>
      </x:c>
      <x:c r="F1210" s="7" t="str">
        <x:v>Périmètre à confirmer</x:v>
      </x:c>
      <x:c r="G1210" s="7" t="str">
        <x:v>À vérifier</x:v>
      </x:c>
      <x:c r="H1210" s="7" t="str"/>
      <x:c r="I1210" s="7" t="str">
        <x:v>Mode, configuration et preuves énergétiques complètes non établis pour cette référence.</x:v>
      </x:c>
      <x:c r="J1210" s="7" t="str"/>
      <x:c r="K1210" s="15"/>
      <x:c r="L1210" s="15" t="str"/>
      <x:c r="M1210" s="15"/>
      <x:c r="N1210" s="15"/>
      <x:c r="O1210" s="15"/>
      <x:c r="P1210" s="7" t="str"/>
      <x:c r="Q1210" s="15"/>
      <x:c r="R1210" s="7" t="str">
        <x:f>IF(AND(ISNUMBER(K1210),ISNUMBER(Q1210)),IF(K1210&lt;=Q1210,"Valeur ≤ seuil","Valeur &gt; seuil"),"")</x:f>
      </x:c>
      <x:c r="S1210" s="15"/>
      <x:c r="T1210" s="7" t="str">
        <x:f>IF(AND(ISNUMBER(K1210),ISNUMBER(S1210)),IF(K1210&lt;=S1210,"Valeur ≤ seuil","Valeur &gt; seuil"),"")</x:f>
      </x:c>
      <x:c r="U1210" s="7"/>
      <x:c r="V1210" s="7" t="str"/>
      <x:c r="W1210" s="14" t="str"/>
      <x:c r="X1210" s="7" t="str"/>
      <x:c r="Y1210" s="13" t="d">
        <x:v>2026-10-25T12:00:00.000Z</x:v>
      </x:c>
      <x:c r="Z1210" s="14" t="str">
        <x:v>https://www.rogertechnology.it/fr/prodotto/monos4</x:v>
      </x:c>
      <x:c r="AA1210" s="14" t="str">
        <x:v>http://127.0.0.1:8788/produit-roger-technology-monos4.html</x:v>
      </x:c>
      <x:c r="AB1210" s="14" t="str">
        <x:v>http://127.0.0.1:8788/produit-roger-technology-monos4.html</x:v>
      </x:c>
      <x:c r="AC1210" s="7" t="str">
        <x:v>Obtenir la version, la configuration, les modes, les mesures et les informations réglementaires.</x:v>
      </x:c>
      <x:c r="AD1210" s="7"/>
      <x:c r="AE1210" s="7" t="str"/>
    </x:row>
    <x:row r="1211" ht="54" customHeight="1">
      <x:c r="A1211" s="7" t="str">
        <x:v>BE20/200</x:v>
      </x:c>
      <x:c r="B1211" s="7" t="str">
        <x:v>Roger Technology</x:v>
      </x:c>
      <x:c r="C1211" s="7" t="str">
        <x:v>Roger Technology</x:v>
      </x:c>
      <x:c r="D1211" s="7" t="str">
        <x:v>BE20/200</x:v>
      </x:c>
      <x:c r="E1211" s="7" t="str">
        <x:v>Nature à préciser</x:v>
      </x:c>
      <x:c r="F1211" s="7" t="str">
        <x:v>Périmètre à confirmer</x:v>
      </x:c>
      <x:c r="G1211" s="7" t="str">
        <x:v>À vérifier</x:v>
      </x:c>
      <x:c r="H1211" s="7" t="str"/>
      <x:c r="I1211" s="7" t="str">
        <x:v>Mode, configuration et preuves énergétiques complètes non établis pour cette référence.</x:v>
      </x:c>
      <x:c r="J1211" s="7" t="str"/>
      <x:c r="K1211" s="15"/>
      <x:c r="L1211" s="15" t="str"/>
      <x:c r="M1211" s="15"/>
      <x:c r="N1211" s="15"/>
      <x:c r="O1211" s="15"/>
      <x:c r="P1211" s="7" t="str"/>
      <x:c r="Q1211" s="15"/>
      <x:c r="R1211" s="7" t="str">
        <x:f>IF(AND(ISNUMBER(K1211),ISNUMBER(Q1211)),IF(K1211&lt;=Q1211,"Valeur ≤ seuil","Valeur &gt; seuil"),"")</x:f>
      </x:c>
      <x:c r="S1211" s="15"/>
      <x:c r="T1211" s="7" t="str">
        <x:f>IF(AND(ISNUMBER(K1211),ISNUMBER(S1211)),IF(K1211&lt;=S1211,"Valeur ≤ seuil","Valeur &gt; seuil"),"")</x:f>
      </x:c>
      <x:c r="U1211" s="7"/>
      <x:c r="V1211" s="7" t="str"/>
      <x:c r="W1211" s="14" t="str"/>
      <x:c r="X1211" s="7" t="str"/>
      <x:c r="Y1211" s="13" t="d">
        <x:v>2026-10-25T12:00:00.000Z</x:v>
      </x:c>
      <x:c r="Z1211" s="14" t="str">
        <x:v>https://www.rogertechnology.it/fr/prodotto/be20-200</x:v>
      </x:c>
      <x:c r="AA1211" s="14" t="str">
        <x:v>http://127.0.0.1:8788/produit-roger-technology-be20-200.html</x:v>
      </x:c>
      <x:c r="AB1211" s="14" t="str">
        <x:v>http://127.0.0.1:8788/produit-roger-technology-be20-200.html</x:v>
      </x:c>
      <x:c r="AC1211" s="7" t="str">
        <x:v>Obtenir la version, la configuration, les modes, les mesures et les informations réglementaires.</x:v>
      </x:c>
      <x:c r="AD1211" s="7"/>
      <x:c r="AE1211" s="7" t="str"/>
    </x:row>
    <x:row r="1212" ht="54" customHeight="1">
      <x:c r="A1212" s="7" t="str">
        <x:v>BE20/400</x:v>
      </x:c>
      <x:c r="B1212" s="7" t="str">
        <x:v>Roger Technology</x:v>
      </x:c>
      <x:c r="C1212" s="7" t="str">
        <x:v>Roger Technology</x:v>
      </x:c>
      <x:c r="D1212" s="7" t="str">
        <x:v>BE20/400</x:v>
      </x:c>
      <x:c r="E1212" s="7" t="str">
        <x:v>Nature à préciser</x:v>
      </x:c>
      <x:c r="F1212" s="7" t="str">
        <x:v>Périmètre à confirmer</x:v>
      </x:c>
      <x:c r="G1212" s="7" t="str">
        <x:v>À vérifier</x:v>
      </x:c>
      <x:c r="H1212" s="7" t="str"/>
      <x:c r="I1212" s="7" t="str">
        <x:v>Mode, configuration et preuves énergétiques complètes non établis pour cette référence.</x:v>
      </x:c>
      <x:c r="J1212" s="7" t="str"/>
      <x:c r="K1212" s="15"/>
      <x:c r="L1212" s="15" t="str"/>
      <x:c r="M1212" s="15"/>
      <x:c r="N1212" s="15"/>
      <x:c r="O1212" s="15"/>
      <x:c r="P1212" s="7" t="str"/>
      <x:c r="Q1212" s="15"/>
      <x:c r="R1212" s="7" t="str">
        <x:f>IF(AND(ISNUMBER(K1212),ISNUMBER(Q1212)),IF(K1212&lt;=Q1212,"Valeur ≤ seuil","Valeur &gt; seuil"),"")</x:f>
      </x:c>
      <x:c r="S1212" s="15"/>
      <x:c r="T1212" s="7" t="str">
        <x:f>IF(AND(ISNUMBER(K1212),ISNUMBER(S1212)),IF(K1212&lt;=S1212,"Valeur ≤ seuil","Valeur &gt; seuil"),"")</x:f>
      </x:c>
      <x:c r="U1212" s="7"/>
      <x:c r="V1212" s="7" t="str"/>
      <x:c r="W1212" s="14" t="str"/>
      <x:c r="X1212" s="7" t="str"/>
      <x:c r="Y1212" s="13" t="d">
        <x:v>2026-10-25T12:00:00.000Z</x:v>
      </x:c>
      <x:c r="Z1212" s="14" t="str">
        <x:v>https://www.rogertechnology.it/fr/prodotto/be20-400</x:v>
      </x:c>
      <x:c r="AA1212" s="14" t="str">
        <x:v>http://127.0.0.1:8788/produit-roger-technology-be20-400.html</x:v>
      </x:c>
      <x:c r="AB1212" s="14" t="str">
        <x:v>http://127.0.0.1:8788/produit-roger-technology-be20-400.html</x:v>
      </x:c>
      <x:c r="AC1212" s="7" t="str">
        <x:v>Obtenir la version, la configuration, les modes, les mesures et les informations réglementaires.</x:v>
      </x:c>
      <x:c r="AD1212" s="7"/>
      <x:c r="AE1212" s="7" t="str"/>
    </x:row>
    <x:row r="1213" ht="54" customHeight="1">
      <x:c r="A1213" s="7" t="str">
        <x:v>BR20/400/R</x:v>
      </x:c>
      <x:c r="B1213" s="7" t="str">
        <x:v>Roger Technology</x:v>
      </x:c>
      <x:c r="C1213" s="7" t="str">
        <x:v>Roger Technology</x:v>
      </x:c>
      <x:c r="D1213" s="7" t="str">
        <x:v>BR20/400/R</x:v>
      </x:c>
      <x:c r="E1213" s="7" t="str">
        <x:v>Nature à préciser</x:v>
      </x:c>
      <x:c r="F1213" s="7" t="str">
        <x:v>Périmètre à confirmer</x:v>
      </x:c>
      <x:c r="G1213" s="7" t="str">
        <x:v>À vérifier</x:v>
      </x:c>
      <x:c r="H1213" s="7" t="str"/>
      <x:c r="I1213" s="7" t="str">
        <x:v>Mode, configuration et preuves énergétiques complètes non établis pour cette référence.</x:v>
      </x:c>
      <x:c r="J1213" s="7" t="str"/>
      <x:c r="K1213" s="15"/>
      <x:c r="L1213" s="15" t="str"/>
      <x:c r="M1213" s="15"/>
      <x:c r="N1213" s="15"/>
      <x:c r="O1213" s="15"/>
      <x:c r="P1213" s="7" t="str"/>
      <x:c r="Q1213" s="15"/>
      <x:c r="R1213" s="7" t="str">
        <x:f>IF(AND(ISNUMBER(K1213),ISNUMBER(Q1213)),IF(K1213&lt;=Q1213,"Valeur ≤ seuil","Valeur &gt; seuil"),"")</x:f>
      </x:c>
      <x:c r="S1213" s="15"/>
      <x:c r="T1213" s="7" t="str">
        <x:f>IF(AND(ISNUMBER(K1213),ISNUMBER(S1213)),IF(K1213&lt;=S1213,"Valeur ≤ seuil","Valeur &gt; seuil"),"")</x:f>
      </x:c>
      <x:c r="U1213" s="7"/>
      <x:c r="V1213" s="7" t="str"/>
      <x:c r="W1213" s="14" t="str"/>
      <x:c r="X1213" s="7" t="str"/>
      <x:c r="Y1213" s="13" t="d">
        <x:v>2026-10-25T12:00:00.000Z</x:v>
      </x:c>
      <x:c r="Z1213" s="14" t="str">
        <x:v>https://www.rogertechnology.it/fr/prodotto/br20-400-r</x:v>
      </x:c>
      <x:c r="AA1213" s="14" t="str">
        <x:v>http://127.0.0.1:8788/produit-roger-technology-br20-400-r.html</x:v>
      </x:c>
      <x:c r="AB1213" s="14" t="str">
        <x:v>http://127.0.0.1:8788/produit-roger-technology-br20-400-r.html</x:v>
      </x:c>
      <x:c r="AC1213" s="7" t="str">
        <x:v>Obtenir la version, la configuration, les modes, les mesures et les informations réglementaires.</x:v>
      </x:c>
      <x:c r="AD1213" s="7"/>
      <x:c r="AE1213" s="7" t="str"/>
    </x:row>
    <x:row r="1214" ht="54" customHeight="1">
      <x:c r="A1214" s="7" t="str">
        <x:v>SMARTY4/HS</x:v>
      </x:c>
      <x:c r="B1214" s="7" t="str">
        <x:v>Roger Technology</x:v>
      </x:c>
      <x:c r="C1214" s="7" t="str">
        <x:v>Roger Technology</x:v>
      </x:c>
      <x:c r="D1214" s="7" t="str">
        <x:v>SMARTY4/HS</x:v>
      </x:c>
      <x:c r="E1214" s="7" t="str">
        <x:v>Nature à préciser</x:v>
      </x:c>
      <x:c r="F1214" s="7" t="str">
        <x:v>Périmètre à confirmer</x:v>
      </x:c>
      <x:c r="G1214" s="7" t="str">
        <x:v>À vérifier</x:v>
      </x:c>
      <x:c r="H1214" s="7" t="str"/>
      <x:c r="I1214" s="7" t="str">
        <x:v>Mode, configuration et preuves énergétiques complètes non établis pour cette référence.</x:v>
      </x:c>
      <x:c r="J1214" s="7" t="str"/>
      <x:c r="K1214" s="15"/>
      <x:c r="L1214" s="15" t="str"/>
      <x:c r="M1214" s="15"/>
      <x:c r="N1214" s="15"/>
      <x:c r="O1214" s="15"/>
      <x:c r="P1214" s="7" t="str"/>
      <x:c r="Q1214" s="15"/>
      <x:c r="R1214" s="7" t="str">
        <x:f>IF(AND(ISNUMBER(K1214),ISNUMBER(Q1214)),IF(K1214&lt;=Q1214,"Valeur ≤ seuil","Valeur &gt; seuil"),"")</x:f>
      </x:c>
      <x:c r="S1214" s="15"/>
      <x:c r="T1214" s="7" t="str">
        <x:f>IF(AND(ISNUMBER(K1214),ISNUMBER(S1214)),IF(K1214&lt;=S1214,"Valeur ≤ seuil","Valeur &gt; seuil"),"")</x:f>
      </x:c>
      <x:c r="U1214" s="7"/>
      <x:c r="V1214" s="7" t="str"/>
      <x:c r="W1214" s="14" t="str"/>
      <x:c r="X1214" s="7" t="str"/>
      <x:c r="Y1214" s="13" t="d">
        <x:v>2026-10-25T12:00:00.000Z</x:v>
      </x:c>
      <x:c r="Z1214" s="14" t="str">
        <x:v>https://www.rogertechnology.it/fr/prodotto/smarty4-hs</x:v>
      </x:c>
      <x:c r="AA1214" s="14" t="str">
        <x:v>http://127.0.0.1:8788/produit-roger-technology-smarty4-hs.html</x:v>
      </x:c>
      <x:c r="AB1214" s="14" t="str">
        <x:v>http://127.0.0.1:8788/produit-roger-technology-smarty4-hs.html</x:v>
      </x:c>
      <x:c r="AC1214" s="7" t="str">
        <x:v>Obtenir la version, la configuration, les modes, les mesures et les informations réglementaires.</x:v>
      </x:c>
      <x:c r="AD1214" s="7"/>
      <x:c r="AE1214" s="7" t="str"/>
    </x:row>
    <x:row r="1215" ht="54" customHeight="1">
      <x:c r="A1215" s="7" t="str">
        <x:v>SMARTY7</x:v>
      </x:c>
      <x:c r="B1215" s="7" t="str">
        <x:v>Roger Technology</x:v>
      </x:c>
      <x:c r="C1215" s="7" t="str">
        <x:v>Roger Technology</x:v>
      </x:c>
      <x:c r="D1215" s="7" t="str">
        <x:v>SMARTY7</x:v>
      </x:c>
      <x:c r="E1215" s="7" t="str">
        <x:v>Nature à préciser</x:v>
      </x:c>
      <x:c r="F1215" s="7" t="str">
        <x:v>Périmètre à confirmer</x:v>
      </x:c>
      <x:c r="G1215" s="7" t="str">
        <x:v>À vérifier</x:v>
      </x:c>
      <x:c r="H1215" s="7" t="str"/>
      <x:c r="I1215" s="7" t="str">
        <x:v>Mode, configuration et preuves énergétiques complètes non établis pour cette référence.</x:v>
      </x:c>
      <x:c r="J1215" s="7" t="str"/>
      <x:c r="K1215" s="15"/>
      <x:c r="L1215" s="15" t="str"/>
      <x:c r="M1215" s="15"/>
      <x:c r="N1215" s="15"/>
      <x:c r="O1215" s="15"/>
      <x:c r="P1215" s="7" t="str"/>
      <x:c r="Q1215" s="15"/>
      <x:c r="R1215" s="7" t="str">
        <x:f>IF(AND(ISNUMBER(K1215),ISNUMBER(Q1215)),IF(K1215&lt;=Q1215,"Valeur ≤ seuil","Valeur &gt; seuil"),"")</x:f>
      </x:c>
      <x:c r="S1215" s="15"/>
      <x:c r="T1215" s="7" t="str">
        <x:f>IF(AND(ISNUMBER(K1215),ISNUMBER(S1215)),IF(K1215&lt;=S1215,"Valeur ≤ seuil","Valeur &gt; seuil"),"")</x:f>
      </x:c>
      <x:c r="U1215" s="7"/>
      <x:c r="V1215" s="7" t="str"/>
      <x:c r="W1215" s="14" t="str"/>
      <x:c r="X1215" s="7" t="str"/>
      <x:c r="Y1215" s="13" t="d">
        <x:v>2026-10-25T12:00:00.000Z</x:v>
      </x:c>
      <x:c r="Z1215" s="14" t="str">
        <x:v>https://www.rogertechnology.it/fr/prodotto/smarty7</x:v>
      </x:c>
      <x:c r="AA1215" s="14" t="str">
        <x:v>http://127.0.0.1:8788/produit-roger-technology-smarty7.html</x:v>
      </x:c>
      <x:c r="AB1215" s="14" t="str">
        <x:v>http://127.0.0.1:8788/produit-roger-technology-smarty7.html</x:v>
      </x:c>
      <x:c r="AC1215" s="7" t="str">
        <x:v>Obtenir la version, la configuration, les modes, les mesures et les informations réglementaires.</x:v>
      </x:c>
      <x:c r="AD1215" s="7"/>
      <x:c r="AE1215" s="7" t="str"/>
    </x:row>
    <x:row r="1216" ht="54" customHeight="1">
      <x:c r="A1216" s="7" t="str">
        <x:v>SMARTY8/T</x:v>
      </x:c>
      <x:c r="B1216" s="7" t="str">
        <x:v>Roger Technology</x:v>
      </x:c>
      <x:c r="C1216" s="7" t="str">
        <x:v>Roger Technology</x:v>
      </x:c>
      <x:c r="D1216" s="7" t="str">
        <x:v>SMARTY8/T</x:v>
      </x:c>
      <x:c r="E1216" s="7" t="str">
        <x:v>Nature à préciser</x:v>
      </x:c>
      <x:c r="F1216" s="7" t="str">
        <x:v>Périmètre à confirmer</x:v>
      </x:c>
      <x:c r="G1216" s="7" t="str">
        <x:v>À vérifier</x:v>
      </x:c>
      <x:c r="H1216" s="7" t="str"/>
      <x:c r="I1216" s="7" t="str">
        <x:v>Mode, configuration et preuves énergétiques complètes non établis pour cette référence.</x:v>
      </x:c>
      <x:c r="J1216" s="7" t="str"/>
      <x:c r="K1216" s="15"/>
      <x:c r="L1216" s="15" t="str"/>
      <x:c r="M1216" s="15"/>
      <x:c r="N1216" s="15"/>
      <x:c r="O1216" s="15"/>
      <x:c r="P1216" s="7" t="str"/>
      <x:c r="Q1216" s="15"/>
      <x:c r="R1216" s="7" t="str">
        <x:f>IF(AND(ISNUMBER(K1216),ISNUMBER(Q1216)),IF(K1216&lt;=Q1216,"Valeur ≤ seuil","Valeur &gt; seuil"),"")</x:f>
      </x:c>
      <x:c r="S1216" s="15"/>
      <x:c r="T1216" s="7" t="str">
        <x:f>IF(AND(ISNUMBER(K1216),ISNUMBER(S1216)),IF(K1216&lt;=S1216,"Valeur ≤ seuil","Valeur &gt; seuil"),"")</x:f>
      </x:c>
      <x:c r="U1216" s="7"/>
      <x:c r="V1216" s="7" t="str"/>
      <x:c r="W1216" s="14" t="str"/>
      <x:c r="X1216" s="7" t="str"/>
      <x:c r="Y1216" s="13" t="d">
        <x:v>2026-10-25T12:00:00.000Z</x:v>
      </x:c>
      <x:c r="Z1216" s="14" t="str">
        <x:v>https://www.rogertechnology.it/fr/prodotto/smarty8-t</x:v>
      </x:c>
      <x:c r="AA1216" s="14" t="str">
        <x:v>http://127.0.0.1:8788/produit-roger-technology-smarty8-t.html</x:v>
      </x:c>
      <x:c r="AB1216" s="14" t="str">
        <x:v>http://127.0.0.1:8788/produit-roger-technology-smarty8-t.html</x:v>
      </x:c>
      <x:c r="AC1216" s="7" t="str">
        <x:v>Obtenir la version, la configuration, les modes, les mesures et les informations réglementaires.</x:v>
      </x:c>
      <x:c r="AD1216" s="7"/>
      <x:c r="AE1216" s="7" t="str"/>
    </x:row>
    <x:row r="1217" ht="54" customHeight="1">
      <x:c r="A1217" s="7" t="str">
        <x:v>BR21/351</x:v>
      </x:c>
      <x:c r="B1217" s="7" t="str">
        <x:v>Roger Technology</x:v>
      </x:c>
      <x:c r="C1217" s="7" t="str">
        <x:v>Roger Technology</x:v>
      </x:c>
      <x:c r="D1217" s="7" t="str">
        <x:v>BR21/351</x:v>
      </x:c>
      <x:c r="E1217" s="7" t="str">
        <x:v>Nature à préciser</x:v>
      </x:c>
      <x:c r="F1217" s="7" t="str">
        <x:v>Périmètre à confirmer</x:v>
      </x:c>
      <x:c r="G1217" s="7" t="str">
        <x:v>À vérifier</x:v>
      </x:c>
      <x:c r="H1217" s="7" t="str"/>
      <x:c r="I1217" s="7" t="str">
        <x:v>Mode, configuration et preuves énergétiques complètes non établis pour cette référence.</x:v>
      </x:c>
      <x:c r="J1217" s="7" t="str"/>
      <x:c r="K1217" s="15"/>
      <x:c r="L1217" s="15" t="str"/>
      <x:c r="M1217" s="15"/>
      <x:c r="N1217" s="15"/>
      <x:c r="O1217" s="15"/>
      <x:c r="P1217" s="7" t="str"/>
      <x:c r="Q1217" s="15"/>
      <x:c r="R1217" s="7" t="str">
        <x:f>IF(AND(ISNUMBER(K1217),ISNUMBER(Q1217)),IF(K1217&lt;=Q1217,"Valeur ≤ seuil","Valeur &gt; seuil"),"")</x:f>
      </x:c>
      <x:c r="S1217" s="15"/>
      <x:c r="T1217" s="7" t="str">
        <x:f>IF(AND(ISNUMBER(K1217),ISNUMBER(S1217)),IF(K1217&lt;=S1217,"Valeur ≤ seuil","Valeur &gt; seuil"),"")</x:f>
      </x:c>
      <x:c r="U1217" s="7"/>
      <x:c r="V1217" s="7" t="str"/>
      <x:c r="W1217" s="14" t="str"/>
      <x:c r="X1217" s="7" t="str"/>
      <x:c r="Y1217" s="13" t="d">
        <x:v>2026-10-25T12:00:00.000Z</x:v>
      </x:c>
      <x:c r="Z1217" s="14" t="str">
        <x:v>https://www.rogertechnology.it/fr/prodotto/br21-351</x:v>
      </x:c>
      <x:c r="AA1217" s="14" t="str">
        <x:v>http://127.0.0.1:8788/produit-roger-technology-br21-351.html</x:v>
      </x:c>
      <x:c r="AB1217" s="14" t="str">
        <x:v>http://127.0.0.1:8788/produit-roger-technology-br21-351.html</x:v>
      </x:c>
      <x:c r="AC1217" s="7" t="str">
        <x:v>Obtenir la version, la configuration, les modes, les mesures et les informations réglementaires.</x:v>
      </x:c>
      <x:c r="AD1217" s="7"/>
      <x:c r="AE1217" s="7" t="str"/>
    </x:row>
    <x:row r="1218" ht="54" customHeight="1">
      <x:c r="A1218" s="7" t="str">
        <x:v>BR21/362</x:v>
      </x:c>
      <x:c r="B1218" s="7" t="str">
        <x:v>Roger Technology</x:v>
      </x:c>
      <x:c r="C1218" s="7" t="str">
        <x:v>Roger Technology</x:v>
      </x:c>
      <x:c r="D1218" s="7" t="str">
        <x:v>BR21/362</x:v>
      </x:c>
      <x:c r="E1218" s="7" t="str">
        <x:v>Nature à préciser</x:v>
      </x:c>
      <x:c r="F1218" s="7" t="str">
        <x:v>Périmètre à confirmer</x:v>
      </x:c>
      <x:c r="G1218" s="7" t="str">
        <x:v>À vérifier</x:v>
      </x:c>
      <x:c r="H1218" s="7" t="str"/>
      <x:c r="I1218" s="7" t="str">
        <x:v>Mode, configuration et preuves énergétiques complètes non établis pour cette référence.</x:v>
      </x:c>
      <x:c r="J1218" s="7" t="str"/>
      <x:c r="K1218" s="15"/>
      <x:c r="L1218" s="15" t="str"/>
      <x:c r="M1218" s="15"/>
      <x:c r="N1218" s="15"/>
      <x:c r="O1218" s="15"/>
      <x:c r="P1218" s="7" t="str"/>
      <x:c r="Q1218" s="15"/>
      <x:c r="R1218" s="7" t="str">
        <x:f>IF(AND(ISNUMBER(K1218),ISNUMBER(Q1218)),IF(K1218&lt;=Q1218,"Valeur ≤ seuil","Valeur &gt; seuil"),"")</x:f>
      </x:c>
      <x:c r="S1218" s="15"/>
      <x:c r="T1218" s="7" t="str">
        <x:f>IF(AND(ISNUMBER(K1218),ISNUMBER(S1218)),IF(K1218&lt;=S1218,"Valeur ≤ seuil","Valeur &gt; seuil"),"")</x:f>
      </x:c>
      <x:c r="U1218" s="7"/>
      <x:c r="V1218" s="7" t="str"/>
      <x:c r="W1218" s="14" t="str"/>
      <x:c r="X1218" s="7" t="str"/>
      <x:c r="Y1218" s="13" t="d">
        <x:v>2026-10-25T12:00:00.000Z</x:v>
      </x:c>
      <x:c r="Z1218" s="14" t="str">
        <x:v>https://www.rogertechnology.it/fr/prodotto/br21-362</x:v>
      </x:c>
      <x:c r="AA1218" s="14" t="str">
        <x:v>http://127.0.0.1:8788/produit-roger-technology-br21-362.html</x:v>
      </x:c>
      <x:c r="AB1218" s="14" t="str">
        <x:v>http://127.0.0.1:8788/produit-roger-technology-br21-362.html</x:v>
      </x:c>
      <x:c r="AC1218" s="7" t="str">
        <x:v>Obtenir la version, la configuration, les modes, les mesures et les informations réglementaires.</x:v>
      </x:c>
      <x:c r="AD1218" s="7"/>
      <x:c r="AE1218" s="7" t="str"/>
    </x:row>
    <x:row r="1219" ht="54" customHeight="1">
      <x:c r="A1219" s="7" t="str">
        <x:v>BR21/351/HS</x:v>
      </x:c>
      <x:c r="B1219" s="7" t="str">
        <x:v>Roger Technology</x:v>
      </x:c>
      <x:c r="C1219" s="7" t="str">
        <x:v>Roger Technology</x:v>
      </x:c>
      <x:c r="D1219" s="7" t="str">
        <x:v>BR21/351/HS</x:v>
      </x:c>
      <x:c r="E1219" s="7" t="str">
        <x:v>Nature à préciser</x:v>
      </x:c>
      <x:c r="F1219" s="7" t="str">
        <x:v>Périmètre à confirmer</x:v>
      </x:c>
      <x:c r="G1219" s="7" t="str">
        <x:v>À vérifier</x:v>
      </x:c>
      <x:c r="H1219" s="7" t="str"/>
      <x:c r="I1219" s="7" t="str">
        <x:v>Mode, configuration et preuves énergétiques complètes non établis pour cette référence.</x:v>
      </x:c>
      <x:c r="J1219" s="7" t="str"/>
      <x:c r="K1219" s="15"/>
      <x:c r="L1219" s="15" t="str"/>
      <x:c r="M1219" s="15"/>
      <x:c r="N1219" s="15"/>
      <x:c r="O1219" s="15"/>
      <x:c r="P1219" s="7" t="str"/>
      <x:c r="Q1219" s="15"/>
      <x:c r="R1219" s="7" t="str">
        <x:f>IF(AND(ISNUMBER(K1219),ISNUMBER(Q1219)),IF(K1219&lt;=Q1219,"Valeur ≤ seuil","Valeur &gt; seuil"),"")</x:f>
      </x:c>
      <x:c r="S1219" s="15"/>
      <x:c r="T1219" s="7" t="str">
        <x:f>IF(AND(ISNUMBER(K1219),ISNUMBER(S1219)),IF(K1219&lt;=S1219,"Valeur ≤ seuil","Valeur &gt; seuil"),"")</x:f>
      </x:c>
      <x:c r="U1219" s="7"/>
      <x:c r="V1219" s="7" t="str"/>
      <x:c r="W1219" s="14" t="str"/>
      <x:c r="X1219" s="7" t="str"/>
      <x:c r="Y1219" s="13" t="d">
        <x:v>2026-10-25T12:00:00.000Z</x:v>
      </x:c>
      <x:c r="Z1219" s="14" t="str">
        <x:v>https://www.rogertechnology.it/fr/prodotto/br21-351-hs</x:v>
      </x:c>
      <x:c r="AA1219" s="14" t="str">
        <x:v>http://127.0.0.1:8788/produit-roger-technology-br21-351-hs.html</x:v>
      </x:c>
      <x:c r="AB1219" s="14" t="str">
        <x:v>http://127.0.0.1:8788/produit-roger-technology-br21-351-hs.html</x:v>
      </x:c>
      <x:c r="AC1219" s="7" t="str">
        <x:v>Obtenir la version, la configuration, les modes, les mesures et les informations réglementaires.</x:v>
      </x:c>
      <x:c r="AD1219" s="7"/>
      <x:c r="AE1219" s="7" t="str"/>
    </x:row>
    <x:row r="1220" ht="54" customHeight="1">
      <x:c r="A1220" s="7" t="str">
        <x:v>BH23/282</x:v>
      </x:c>
      <x:c r="B1220" s="7" t="str">
        <x:v>Roger Technology</x:v>
      </x:c>
      <x:c r="C1220" s="7" t="str">
        <x:v>Roger Technology</x:v>
      </x:c>
      <x:c r="D1220" s="7" t="str">
        <x:v>BH23/282</x:v>
      </x:c>
      <x:c r="E1220" s="7" t="str">
        <x:v>Nature à préciser</x:v>
      </x:c>
      <x:c r="F1220" s="7" t="str">
        <x:v>Périmètre à confirmer</x:v>
      </x:c>
      <x:c r="G1220" s="7" t="str">
        <x:v>À vérifier</x:v>
      </x:c>
      <x:c r="H1220" s="7" t="str"/>
      <x:c r="I1220" s="7" t="str">
        <x:v>Mode, configuration et preuves énergétiques complètes non établis pour cette référence.</x:v>
      </x:c>
      <x:c r="J1220" s="7" t="str"/>
      <x:c r="K1220" s="15"/>
      <x:c r="L1220" s="15" t="str"/>
      <x:c r="M1220" s="15"/>
      <x:c r="N1220" s="15"/>
      <x:c r="O1220" s="15"/>
      <x:c r="P1220" s="7" t="str"/>
      <x:c r="Q1220" s="15"/>
      <x:c r="R1220" s="7" t="str">
        <x:f>IF(AND(ISNUMBER(K1220),ISNUMBER(Q1220)),IF(K1220&lt;=Q1220,"Valeur ≤ seuil","Valeur &gt; seuil"),"")</x:f>
      </x:c>
      <x:c r="S1220" s="15"/>
      <x:c r="T1220" s="7" t="str">
        <x:f>IF(AND(ISNUMBER(K1220),ISNUMBER(S1220)),IF(K1220&lt;=S1220,"Valeur ≤ seuil","Valeur &gt; seuil"),"")</x:f>
      </x:c>
      <x:c r="U1220" s="7"/>
      <x:c r="V1220" s="7" t="str"/>
      <x:c r="W1220" s="14" t="str"/>
      <x:c r="X1220" s="7" t="str"/>
      <x:c r="Y1220" s="13" t="d">
        <x:v>2026-10-25T12:00:00.000Z</x:v>
      </x:c>
      <x:c r="Z1220" s="14" t="str">
        <x:v>https://www.rogertechnology.it/fr/prodotto/bh23-282</x:v>
      </x:c>
      <x:c r="AA1220" s="14" t="str">
        <x:v>http://127.0.0.1:8788/produit-roger-technology-bh23-282.html</x:v>
      </x:c>
      <x:c r="AB1220" s="14" t="str">
        <x:v>http://127.0.0.1:8788/produit-roger-technology-bh23-282.html</x:v>
      </x:c>
      <x:c r="AC1220" s="7" t="str">
        <x:v>Obtenir la version, la configuration, les modes, les mesures et les informations réglementaires.</x:v>
      </x:c>
      <x:c r="AD1220" s="7"/>
      <x:c r="AE1220" s="7" t="str"/>
    </x:row>
    <x:row r="1221" ht="54" customHeight="1">
      <x:c r="A1221" s="7" t="str">
        <x:v>SL/180/R</x:v>
      </x:c>
      <x:c r="B1221" s="7" t="str">
        <x:v>Roger Technology</x:v>
      </x:c>
      <x:c r="C1221" s="7" t="str">
        <x:v>Roger Technology</x:v>
      </x:c>
      <x:c r="D1221" s="7" t="str">
        <x:v>SL/180/R</x:v>
      </x:c>
      <x:c r="E1221" s="7" t="str">
        <x:v>Nature à préciser</x:v>
      </x:c>
      <x:c r="F1221" s="7" t="str">
        <x:v>Périmètre à confirmer</x:v>
      </x:c>
      <x:c r="G1221" s="7" t="str">
        <x:v>À vérifier</x:v>
      </x:c>
      <x:c r="H1221" s="7" t="str"/>
      <x:c r="I1221" s="7" t="str">
        <x:v>Mode, configuration et preuves énergétiques complètes non établis pour cette référence.</x:v>
      </x:c>
      <x:c r="J1221" s="7" t="str"/>
      <x:c r="K1221" s="15"/>
      <x:c r="L1221" s="15" t="str"/>
      <x:c r="M1221" s="15"/>
      <x:c r="N1221" s="15"/>
      <x:c r="O1221" s="15"/>
      <x:c r="P1221" s="7" t="str"/>
      <x:c r="Q1221" s="15"/>
      <x:c r="R1221" s="7" t="str">
        <x:f>IF(AND(ISNUMBER(K1221),ISNUMBER(Q1221)),IF(K1221&lt;=Q1221,"Valeur ≤ seuil","Valeur &gt; seuil"),"")</x:f>
      </x:c>
      <x:c r="S1221" s="15"/>
      <x:c r="T1221" s="7" t="str">
        <x:f>IF(AND(ISNUMBER(K1221),ISNUMBER(S1221)),IF(K1221&lt;=S1221,"Valeur ≤ seuil","Valeur &gt; seuil"),"")</x:f>
      </x:c>
      <x:c r="U1221" s="7"/>
      <x:c r="V1221" s="7" t="str"/>
      <x:c r="W1221" s="14" t="str"/>
      <x:c r="X1221" s="7" t="str"/>
      <x:c r="Y1221" s="13" t="d">
        <x:v>2026-10-25T12:00:00.000Z</x:v>
      </x:c>
      <x:c r="Z1221" s="14" t="str">
        <x:v>https://www.rogertechnology.it/fr/prodotto/sl-180-r</x:v>
      </x:c>
      <x:c r="AA1221" s="14" t="str">
        <x:v>http://127.0.0.1:8788/produit-roger-technology-sl-180-r.html</x:v>
      </x:c>
      <x:c r="AB1221" s="14" t="str">
        <x:v>http://127.0.0.1:8788/produit-roger-technology-sl-180-r.html</x:v>
      </x:c>
      <x:c r="AC1221" s="7" t="str">
        <x:v>Obtenir la version, la configuration, les modes, les mesures et les informations réglementaires.</x:v>
      </x:c>
      <x:c r="AD1221" s="7"/>
      <x:c r="AE1221" s="7" t="str"/>
    </x:row>
    <x:row r="1222" ht="54" customHeight="1">
      <x:c r="A1222" s="7" t="str">
        <x:v>BG30/2204</x:v>
      </x:c>
      <x:c r="B1222" s="7" t="str">
        <x:v>Roger Technology</x:v>
      </x:c>
      <x:c r="C1222" s="7" t="str">
        <x:v>Roger Technology</x:v>
      </x:c>
      <x:c r="D1222" s="7" t="str">
        <x:v>BG30/2204</x:v>
      </x:c>
      <x:c r="E1222" s="7" t="str">
        <x:v>Nature à préciser</x:v>
      </x:c>
      <x:c r="F1222" s="7" t="str">
        <x:v>Périmètre à confirmer</x:v>
      </x:c>
      <x:c r="G1222" s="7" t="str">
        <x:v>À vérifier</x:v>
      </x:c>
      <x:c r="H1222" s="7" t="str"/>
      <x:c r="I1222" s="7" t="str">
        <x:v>Mode, configuration et preuves énergétiques complètes non établis pour cette référence.</x:v>
      </x:c>
      <x:c r="J1222" s="7" t="str"/>
      <x:c r="K1222" s="15"/>
      <x:c r="L1222" s="15" t="str"/>
      <x:c r="M1222" s="15"/>
      <x:c r="N1222" s="15"/>
      <x:c r="O1222" s="15"/>
      <x:c r="P1222" s="7" t="str"/>
      <x:c r="Q1222" s="15"/>
      <x:c r="R1222" s="7" t="str">
        <x:f>IF(AND(ISNUMBER(K1222),ISNUMBER(Q1222)),IF(K1222&lt;=Q1222,"Valeur ≤ seuil","Valeur &gt; seuil"),"")</x:f>
      </x:c>
      <x:c r="S1222" s="15"/>
      <x:c r="T1222" s="7" t="str">
        <x:f>IF(AND(ISNUMBER(K1222),ISNUMBER(S1222)),IF(K1222&lt;=S1222,"Valeur ≤ seuil","Valeur &gt; seuil"),"")</x:f>
      </x:c>
      <x:c r="U1222" s="7"/>
      <x:c r="V1222" s="7" t="str"/>
      <x:c r="W1222" s="14" t="str"/>
      <x:c r="X1222" s="7" t="str"/>
      <x:c r="Y1222" s="13" t="d">
        <x:v>2026-10-25T12:00:00.000Z</x:v>
      </x:c>
      <x:c r="Z1222" s="14" t="str">
        <x:v>https://www.rogertechnology.it/fr/prodotto/bg30-2204</x:v>
      </x:c>
      <x:c r="AA1222" s="14" t="str">
        <x:v>http://127.0.0.1:8788/produit-roger-technology-bg30-2204.html</x:v>
      </x:c>
      <x:c r="AB1222" s="14" t="str">
        <x:v>http://127.0.0.1:8788/produit-roger-technology-bg30-2204.html</x:v>
      </x:c>
      <x:c r="AC1222" s="7" t="str">
        <x:v>Obtenir la version, la configuration, les modes, les mesures et les informations réglementaires.</x:v>
      </x:c>
      <x:c r="AD1222" s="7"/>
      <x:c r="AE1222" s="7" t="str"/>
    </x:row>
    <x:row r="1223" ht="54" customHeight="1">
      <x:c r="A1223" s="7" t="str">
        <x:v>TW90/600/HS</x:v>
      </x:c>
      <x:c r="B1223" s="7" t="str">
        <x:v>Roger Technology</x:v>
      </x:c>
      <x:c r="C1223" s="7" t="str">
        <x:v>Roger Technology</x:v>
      </x:c>
      <x:c r="D1223" s="7" t="str">
        <x:v>TW90/600/HS</x:v>
      </x:c>
      <x:c r="E1223" s="7" t="str">
        <x:v>Nature à préciser</x:v>
      </x:c>
      <x:c r="F1223" s="7" t="str">
        <x:v>Périmètre à confirmer</x:v>
      </x:c>
      <x:c r="G1223" s="7" t="str">
        <x:v>À vérifier</x:v>
      </x:c>
      <x:c r="H1223" s="7" t="str"/>
      <x:c r="I1223" s="7" t="str">
        <x:v>Mode, configuration et preuves énergétiques complètes non établis pour cette référence.</x:v>
      </x:c>
      <x:c r="J1223" s="7" t="str"/>
      <x:c r="K1223" s="15"/>
      <x:c r="L1223" s="15" t="str"/>
      <x:c r="M1223" s="15"/>
      <x:c r="N1223" s="15"/>
      <x:c r="O1223" s="15"/>
      <x:c r="P1223" s="7" t="str"/>
      <x:c r="Q1223" s="15"/>
      <x:c r="R1223" s="7" t="str">
        <x:f>IF(AND(ISNUMBER(K1223),ISNUMBER(Q1223)),IF(K1223&lt;=Q1223,"Valeur ≤ seuil","Valeur &gt; seuil"),"")</x:f>
      </x:c>
      <x:c r="S1223" s="15"/>
      <x:c r="T1223" s="7" t="str">
        <x:f>IF(AND(ISNUMBER(K1223),ISNUMBER(S1223)),IF(K1223&lt;=S1223,"Valeur ≤ seuil","Valeur &gt; seuil"),"")</x:f>
      </x:c>
      <x:c r="U1223" s="7"/>
      <x:c r="V1223" s="7" t="str"/>
      <x:c r="W1223" s="14" t="str"/>
      <x:c r="X1223" s="7" t="str"/>
      <x:c r="Y1223" s="13" t="d">
        <x:v>2026-10-25T12:00:00.000Z</x:v>
      </x:c>
      <x:c r="Z1223" s="14" t="str">
        <x:v>https://www.rogertechnology.it/fr/prodotto/tw90-600-hs</x:v>
      </x:c>
      <x:c r="AA1223" s="14" t="str">
        <x:v>http://127.0.0.1:8788/produit-roger-technology-tw90-600-hs.html</x:v>
      </x:c>
      <x:c r="AB1223" s="14" t="str">
        <x:v>http://127.0.0.1:8788/produit-roger-technology-tw90-600-hs.html</x:v>
      </x:c>
      <x:c r="AC1223" s="7" t="str">
        <x:v>Obtenir la version, la configuration, les modes, les mesures et les informations réglementaires.</x:v>
      </x:c>
      <x:c r="AD1223" s="7"/>
      <x:c r="AE1223" s="7" t="str"/>
    </x:row>
    <x:row r="1224" ht="54" customHeight="1">
      <x:c r="A1224" s="7" t="str">
        <x:v>TW110/2000</x:v>
      </x:c>
      <x:c r="B1224" s="7" t="str">
        <x:v>Roger Technology</x:v>
      </x:c>
      <x:c r="C1224" s="7" t="str">
        <x:v>Roger Technology</x:v>
      </x:c>
      <x:c r="D1224" s="7" t="str">
        <x:v>TW110/2000</x:v>
      </x:c>
      <x:c r="E1224" s="7" t="str">
        <x:v>Nature à préciser</x:v>
      </x:c>
      <x:c r="F1224" s="7" t="str">
        <x:v>Périmètre à confirmer</x:v>
      </x:c>
      <x:c r="G1224" s="7" t="str">
        <x:v>À vérifier</x:v>
      </x:c>
      <x:c r="H1224" s="7" t="str"/>
      <x:c r="I1224" s="7" t="str">
        <x:v>Mode, configuration et preuves énergétiques complètes non établis pour cette référence.</x:v>
      </x:c>
      <x:c r="J1224" s="7" t="str"/>
      <x:c r="K1224" s="15"/>
      <x:c r="L1224" s="15" t="str"/>
      <x:c r="M1224" s="15"/>
      <x:c r="N1224" s="15"/>
      <x:c r="O1224" s="15"/>
      <x:c r="P1224" s="7" t="str"/>
      <x:c r="Q1224" s="15"/>
      <x:c r="R1224" s="7" t="str">
        <x:f>IF(AND(ISNUMBER(K1224),ISNUMBER(Q1224)),IF(K1224&lt;=Q1224,"Valeur ≤ seuil","Valeur &gt; seuil"),"")</x:f>
      </x:c>
      <x:c r="S1224" s="15"/>
      <x:c r="T1224" s="7" t="str">
        <x:f>IF(AND(ISNUMBER(K1224),ISNUMBER(S1224)),IF(K1224&lt;=S1224,"Valeur ≤ seuil","Valeur &gt; seuil"),"")</x:f>
      </x:c>
      <x:c r="U1224" s="7"/>
      <x:c r="V1224" s="7" t="str"/>
      <x:c r="W1224" s="14" t="str"/>
      <x:c r="X1224" s="7" t="str"/>
      <x:c r="Y1224" s="13" t="d">
        <x:v>2026-10-25T12:00:00.000Z</x:v>
      </x:c>
      <x:c r="Z1224" s="14" t="str">
        <x:v>https://www.rogertechnology.it/fr/prodotto/tw110-2000</x:v>
      </x:c>
      <x:c r="AA1224" s="14" t="str">
        <x:v>http://127.0.0.1:8788/produit-roger-technology-tw110-2000.html</x:v>
      </x:c>
      <x:c r="AB1224" s="14" t="str">
        <x:v>http://127.0.0.1:8788/produit-roger-technology-tw110-2000.html</x:v>
      </x:c>
      <x:c r="AC1224" s="7" t="str">
        <x:v>Obtenir la version, la configuration, les modes, les mesures et les informations réglementaires.</x:v>
      </x:c>
      <x:c r="AD1224" s="7"/>
      <x:c r="AE1224" s="7" t="str"/>
    </x:row>
    <x:row r="1225" ht="54" customHeight="1">
      <x:c r="A1225" s="7" t="str">
        <x:v>BI/004</x:v>
      </x:c>
      <x:c r="B1225" s="7" t="str">
        <x:v>Roger Technology</x:v>
      </x:c>
      <x:c r="C1225" s="7" t="str">
        <x:v>Roger Technology</x:v>
      </x:c>
      <x:c r="D1225" s="7" t="str">
        <x:v>BI/004</x:v>
      </x:c>
      <x:c r="E1225" s="7" t="str">
        <x:v>Nature à préciser</x:v>
      </x:c>
      <x:c r="F1225" s="7" t="str">
        <x:v>Périmètre à confirmer</x:v>
      </x:c>
      <x:c r="G1225" s="7" t="str">
        <x:v>À vérifier</x:v>
      </x:c>
      <x:c r="H1225" s="7" t="str"/>
      <x:c r="I1225" s="7" t="str">
        <x:v>Mode, configuration et preuves énergétiques complètes non établis pour cette référence.</x:v>
      </x:c>
      <x:c r="J1225" s="7" t="str"/>
      <x:c r="K1225" s="15"/>
      <x:c r="L1225" s="15" t="str"/>
      <x:c r="M1225" s="15"/>
      <x:c r="N1225" s="15"/>
      <x:c r="O1225" s="15"/>
      <x:c r="P1225" s="7" t="str"/>
      <x:c r="Q1225" s="15"/>
      <x:c r="R1225" s="7" t="str">
        <x:f>IF(AND(ISNUMBER(K1225),ISNUMBER(Q1225)),IF(K1225&lt;=Q1225,"Valeur ≤ seuil","Valeur &gt; seuil"),"")</x:f>
      </x:c>
      <x:c r="S1225" s="15"/>
      <x:c r="T1225" s="7" t="str">
        <x:f>IF(AND(ISNUMBER(K1225),ISNUMBER(S1225)),IF(K1225&lt;=S1225,"Valeur ≤ seuil","Valeur &gt; seuil"),"")</x:f>
      </x:c>
      <x:c r="U1225" s="7"/>
      <x:c r="V1225" s="7" t="str"/>
      <x:c r="W1225" s="14" t="str"/>
      <x:c r="X1225" s="7" t="str"/>
      <x:c r="Y1225" s="13" t="d">
        <x:v>2026-10-25T12:00:00.000Z</x:v>
      </x:c>
      <x:c r="Z1225" s="14" t="str">
        <x:v>https://www.rogertechnology.it/fr/prodotto/bi-004</x:v>
      </x:c>
      <x:c r="AA1225" s="14" t="str">
        <x:v>http://127.0.0.1:8788/produit-roger-technology-bi-004.html</x:v>
      </x:c>
      <x:c r="AB1225" s="14" t="str">
        <x:v>http://127.0.0.1:8788/produit-roger-technology-bi-004.html</x:v>
      </x:c>
      <x:c r="AC1225" s="7" t="str">
        <x:v>Obtenir la version, la configuration, les modes, les mesures et les informations réglementaires.</x:v>
      </x:c>
      <x:c r="AD1225" s="7"/>
      <x:c r="AE1225" s="7" t="str"/>
    </x:row>
    <x:row r="1226" ht="54" customHeight="1">
      <x:c r="A1226" s="7" t="str">
        <x:v>BI/006</x:v>
      </x:c>
      <x:c r="B1226" s="7" t="str">
        <x:v>Roger Technology</x:v>
      </x:c>
      <x:c r="C1226" s="7" t="str">
        <x:v>Roger Technology</x:v>
      </x:c>
      <x:c r="D1226" s="7" t="str">
        <x:v>BI/006</x:v>
      </x:c>
      <x:c r="E1226" s="7" t="str">
        <x:v>Nature à préciser</x:v>
      </x:c>
      <x:c r="F1226" s="7" t="str">
        <x:v>Périmètre à confirmer</x:v>
      </x:c>
      <x:c r="G1226" s="7" t="str">
        <x:v>À vérifier</x:v>
      </x:c>
      <x:c r="H1226" s="7" t="str"/>
      <x:c r="I1226" s="7" t="str">
        <x:v>Mode, configuration et preuves énergétiques complètes non établis pour cette référence.</x:v>
      </x:c>
      <x:c r="J1226" s="7" t="str"/>
      <x:c r="K1226" s="15"/>
      <x:c r="L1226" s="15" t="str"/>
      <x:c r="M1226" s="15"/>
      <x:c r="N1226" s="15"/>
      <x:c r="O1226" s="15"/>
      <x:c r="P1226" s="7" t="str"/>
      <x:c r="Q1226" s="15"/>
      <x:c r="R1226" s="7" t="str">
        <x:f>IF(AND(ISNUMBER(K1226),ISNUMBER(Q1226)),IF(K1226&lt;=Q1226,"Valeur ≤ seuil","Valeur &gt; seuil"),"")</x:f>
      </x:c>
      <x:c r="S1226" s="15"/>
      <x:c r="T1226" s="7" t="str">
        <x:f>IF(AND(ISNUMBER(K1226),ISNUMBER(S1226)),IF(K1226&lt;=S1226,"Valeur ≤ seuil","Valeur &gt; seuil"),"")</x:f>
      </x:c>
      <x:c r="U1226" s="7"/>
      <x:c r="V1226" s="7" t="str"/>
      <x:c r="W1226" s="14" t="str"/>
      <x:c r="X1226" s="7" t="str"/>
      <x:c r="Y1226" s="13" t="d">
        <x:v>2026-10-25T12:00:00.000Z</x:v>
      </x:c>
      <x:c r="Z1226" s="14" t="str">
        <x:v>https://www.rogertechnology.it/fr/prodotto/bi-006</x:v>
      </x:c>
      <x:c r="AA1226" s="14" t="str">
        <x:v>http://127.0.0.1:8788/produit-roger-technology-bi-006.html</x:v>
      </x:c>
      <x:c r="AB1226" s="14" t="str">
        <x:v>http://127.0.0.1:8788/produit-roger-technology-bi-006.html</x:v>
      </x:c>
      <x:c r="AC1226" s="7" t="str">
        <x:v>Obtenir la version, la configuration, les modes, les mesures et les informations réglementaires.</x:v>
      </x:c>
      <x:c r="AD1226" s="7"/>
      <x:c r="AE1226" s="7" t="str"/>
    </x:row>
    <x:row r="1227" ht="54" customHeight="1">
      <x:c r="A1227" s="7" t="str">
        <x:v>BI/008</x:v>
      </x:c>
      <x:c r="B1227" s="7" t="str">
        <x:v>Roger Technology</x:v>
      </x:c>
      <x:c r="C1227" s="7" t="str">
        <x:v>Roger Technology</x:v>
      </x:c>
      <x:c r="D1227" s="7" t="str">
        <x:v>BI/008</x:v>
      </x:c>
      <x:c r="E1227" s="7" t="str">
        <x:v>Nature à préciser</x:v>
      </x:c>
      <x:c r="F1227" s="7" t="str">
        <x:v>Périmètre à confirmer</x:v>
      </x:c>
      <x:c r="G1227" s="7" t="str">
        <x:v>À vérifier</x:v>
      </x:c>
      <x:c r="H1227" s="7" t="str"/>
      <x:c r="I1227" s="7" t="str">
        <x:v>Mode, configuration et preuves énergétiques complètes non établis pour cette référence.</x:v>
      </x:c>
      <x:c r="J1227" s="7" t="str"/>
      <x:c r="K1227" s="15"/>
      <x:c r="L1227" s="15" t="str"/>
      <x:c r="M1227" s="15"/>
      <x:c r="N1227" s="15"/>
      <x:c r="O1227" s="15"/>
      <x:c r="P1227" s="7" t="str"/>
      <x:c r="Q1227" s="15"/>
      <x:c r="R1227" s="7" t="str">
        <x:f>IF(AND(ISNUMBER(K1227),ISNUMBER(Q1227)),IF(K1227&lt;=Q1227,"Valeur ≤ seuil","Valeur &gt; seuil"),"")</x:f>
      </x:c>
      <x:c r="S1227" s="15"/>
      <x:c r="T1227" s="7" t="str">
        <x:f>IF(AND(ISNUMBER(K1227),ISNUMBER(S1227)),IF(K1227&lt;=S1227,"Valeur ≤ seuil","Valeur &gt; seuil"),"")</x:f>
      </x:c>
      <x:c r="U1227" s="7"/>
      <x:c r="V1227" s="7" t="str"/>
      <x:c r="W1227" s="14" t="str"/>
      <x:c r="X1227" s="7" t="str"/>
      <x:c r="Y1227" s="13" t="d">
        <x:v>2026-10-25T12:00:00.000Z</x:v>
      </x:c>
      <x:c r="Z1227" s="14" t="str">
        <x:v>https://www.rogertechnology.it/fr/prodotto/bi-008</x:v>
      </x:c>
      <x:c r="AA1227" s="14" t="str">
        <x:v>http://127.0.0.1:8788/produit-roger-technology-bi-008.html</x:v>
      </x:c>
      <x:c r="AB1227" s="14" t="str">
        <x:v>http://127.0.0.1:8788/produit-roger-technology-bi-008.html</x:v>
      </x:c>
      <x:c r="AC1227" s="7" t="str">
        <x:v>Obtenir la version, la configuration, les modes, les mesures et les informations réglementaires.</x:v>
      </x:c>
      <x:c r="AD1227" s="7"/>
      <x:c r="AE1227" s="7" t="str"/>
    </x:row>
    <x:row r="1228" ht="54" customHeight="1">
      <x:c r="A1228" s="7" t="str">
        <x:v>UL/1200/HS</x:v>
      </x:c>
      <x:c r="B1228" s="7" t="str">
        <x:v>Roger Technology</x:v>
      </x:c>
      <x:c r="C1228" s="7" t="str">
        <x:v>Roger Technology</x:v>
      </x:c>
      <x:c r="D1228" s="7" t="str">
        <x:v>UL/1200/HS</x:v>
      </x:c>
      <x:c r="E1228" s="7" t="str">
        <x:v>Nature à préciser</x:v>
      </x:c>
      <x:c r="F1228" s="7" t="str">
        <x:v>Périmètre à confirmer</x:v>
      </x:c>
      <x:c r="G1228" s="7" t="str">
        <x:v>À vérifier</x:v>
      </x:c>
      <x:c r="H1228" s="7" t="str"/>
      <x:c r="I1228" s="7" t="str">
        <x:v>Mode, configuration et preuves énergétiques complètes non établis pour cette référence.</x:v>
      </x:c>
      <x:c r="J1228" s="7" t="str"/>
      <x:c r="K1228" s="15"/>
      <x:c r="L1228" s="15" t="str"/>
      <x:c r="M1228" s="15"/>
      <x:c r="N1228" s="15"/>
      <x:c r="O1228" s="15"/>
      <x:c r="P1228" s="7" t="str"/>
      <x:c r="Q1228" s="15"/>
      <x:c r="R1228" s="7" t="str">
        <x:f>IF(AND(ISNUMBER(K1228),ISNUMBER(Q1228)),IF(K1228&lt;=Q1228,"Valeur ≤ seuil","Valeur &gt; seuil"),"")</x:f>
      </x:c>
      <x:c r="S1228" s="15"/>
      <x:c r="T1228" s="7" t="str">
        <x:f>IF(AND(ISNUMBER(K1228),ISNUMBER(S1228)),IF(K1228&lt;=S1228,"Valeur ≤ seuil","Valeur &gt; seuil"),"")</x:f>
      </x:c>
      <x:c r="U1228" s="7"/>
      <x:c r="V1228" s="7" t="str"/>
      <x:c r="W1228" s="14" t="str"/>
      <x:c r="X1228" s="7" t="str"/>
      <x:c r="Y1228" s="13" t="d">
        <x:v>2026-10-25T12:00:00.000Z</x:v>
      </x:c>
      <x:c r="Z1228" s="14" t="str">
        <x:v>https://www.rogertechnology.it/fr/prodotto/ul-1200-hs</x:v>
      </x:c>
      <x:c r="AA1228" s="14" t="str">
        <x:v>http://127.0.0.1:8788/produit-roger-technology-ul-1200-hs.html</x:v>
      </x:c>
      <x:c r="AB1228" s="14" t="str">
        <x:v>http://127.0.0.1:8788/produit-roger-technology-ul-1200-hs.html</x:v>
      </x:c>
      <x:c r="AC1228" s="7" t="str">
        <x:v>Obtenir la version, la configuration, les modes, les mesures et les informations réglementaires.</x:v>
      </x:c>
      <x:c r="AD1228" s="7"/>
      <x:c r="AE1228" s="7" t="str"/>
    </x:row>
    <x:row r="1229" ht="54" customHeight="1">
      <x:c r="A1229" s="7" t="str">
        <x:v>UL/1400</x:v>
      </x:c>
      <x:c r="B1229" s="7" t="str">
        <x:v>Roger Technology</x:v>
      </x:c>
      <x:c r="C1229" s="7" t="str">
        <x:v>Roger Technology</x:v>
      </x:c>
      <x:c r="D1229" s="7" t="str">
        <x:v>UL/1400</x:v>
      </x:c>
      <x:c r="E1229" s="7" t="str">
        <x:v>Nature à préciser</x:v>
      </x:c>
      <x:c r="F1229" s="7" t="str">
        <x:v>Périmètre à confirmer</x:v>
      </x:c>
      <x:c r="G1229" s="7" t="str">
        <x:v>À vérifier</x:v>
      </x:c>
      <x:c r="H1229" s="7" t="str"/>
      <x:c r="I1229" s="7" t="str">
        <x:v>Mode, configuration et preuves énergétiques complètes non établis pour cette référence.</x:v>
      </x:c>
      <x:c r="J1229" s="7" t="str"/>
      <x:c r="K1229" s="15"/>
      <x:c r="L1229" s="15" t="str"/>
      <x:c r="M1229" s="15"/>
      <x:c r="N1229" s="15"/>
      <x:c r="O1229" s="15"/>
      <x:c r="P1229" s="7" t="str"/>
      <x:c r="Q1229" s="15"/>
      <x:c r="R1229" s="7" t="str">
        <x:f>IF(AND(ISNUMBER(K1229),ISNUMBER(Q1229)),IF(K1229&lt;=Q1229,"Valeur ≤ seuil","Valeur &gt; seuil"),"")</x:f>
      </x:c>
      <x:c r="S1229" s="15"/>
      <x:c r="T1229" s="7" t="str">
        <x:f>IF(AND(ISNUMBER(K1229),ISNUMBER(S1229)),IF(K1229&lt;=S1229,"Valeur ≤ seuil","Valeur &gt; seuil"),"")</x:f>
      </x:c>
      <x:c r="U1229" s="7"/>
      <x:c r="V1229" s="7" t="str"/>
      <x:c r="W1229" s="14" t="str"/>
      <x:c r="X1229" s="7" t="str"/>
      <x:c r="Y1229" s="13" t="d">
        <x:v>2026-10-25T12:00:00.000Z</x:v>
      </x:c>
      <x:c r="Z1229" s="14" t="str">
        <x:v>https://www.rogertechnology.it/fr/prodotto/ul-1400</x:v>
      </x:c>
      <x:c r="AA1229" s="14" t="str">
        <x:v>http://127.0.0.1:8788/produit-roger-technology-ul-1400.html</x:v>
      </x:c>
      <x:c r="AB1229" s="14" t="str">
        <x:v>http://127.0.0.1:8788/produit-roger-technology-ul-1400.html</x:v>
      </x:c>
      <x:c r="AC1229" s="7" t="str">
        <x:v>Obtenir la version, la configuration, les modes, les mesures et les informations réglementaires.</x:v>
      </x:c>
      <x:c r="AD1229" s="7"/>
      <x:c r="AE1229" s="7" t="str"/>
    </x:row>
    <x:row r="1230" ht="54" customHeight="1">
      <x:c r="A1230" s="7" t="str">
        <x:v>BR41/830</x:v>
      </x:c>
      <x:c r="B1230" s="7" t="str">
        <x:v>Roger Technology</x:v>
      </x:c>
      <x:c r="C1230" s="7" t="str">
        <x:v>Roger Technology</x:v>
      </x:c>
      <x:c r="D1230" s="7" t="str">
        <x:v>BR41/830</x:v>
      </x:c>
      <x:c r="E1230" s="7" t="str">
        <x:v>Nature à préciser</x:v>
      </x:c>
      <x:c r="F1230" s="7" t="str">
        <x:v>Périmètre à confirmer</x:v>
      </x:c>
      <x:c r="G1230" s="7" t="str">
        <x:v>À vérifier</x:v>
      </x:c>
      <x:c r="H1230" s="7" t="str"/>
      <x:c r="I1230" s="7" t="str">
        <x:v>Mode, configuration et preuves énergétiques complètes non établis pour cette référence.</x:v>
      </x:c>
      <x:c r="J1230" s="7" t="str"/>
      <x:c r="K1230" s="15"/>
      <x:c r="L1230" s="15" t="str"/>
      <x:c r="M1230" s="15"/>
      <x:c r="N1230" s="15"/>
      <x:c r="O1230" s="15"/>
      <x:c r="P1230" s="7" t="str"/>
      <x:c r="Q1230" s="15"/>
      <x:c r="R1230" s="7" t="str">
        <x:f>IF(AND(ISNUMBER(K1230),ISNUMBER(Q1230)),IF(K1230&lt;=Q1230,"Valeur ≤ seuil","Valeur &gt; seuil"),"")</x:f>
      </x:c>
      <x:c r="S1230" s="15"/>
      <x:c r="T1230" s="7" t="str">
        <x:f>IF(AND(ISNUMBER(K1230),ISNUMBER(S1230)),IF(K1230&lt;=S1230,"Valeur ≤ seuil","Valeur &gt; seuil"),"")</x:f>
      </x:c>
      <x:c r="U1230" s="7"/>
      <x:c r="V1230" s="7" t="str"/>
      <x:c r="W1230" s="14" t="str"/>
      <x:c r="X1230" s="7" t="str"/>
      <x:c r="Y1230" s="13" t="d">
        <x:v>2026-10-25T12:00:00.000Z</x:v>
      </x:c>
      <x:c r="Z1230" s="14" t="str">
        <x:v>https://www.rogertechnology.it/fr/prodotto/br41-830</x:v>
      </x:c>
      <x:c r="AA1230" s="14" t="str">
        <x:v>http://127.0.0.1:8788/produit-roger-technology-br41-830.html</x:v>
      </x:c>
      <x:c r="AB1230" s="14" t="str">
        <x:v>http://127.0.0.1:8788/produit-roger-technology-br41-830.html</x:v>
      </x:c>
      <x:c r="AC1230" s="7" t="str">
        <x:v>Obtenir la version, la configuration, les modes, les mesures et les informations réglementaires.</x:v>
      </x:c>
      <x:c r="AD1230" s="7"/>
      <x:c r="AE1230" s="7" t="str"/>
    </x:row>
    <x:row r="1231" ht="54" customHeight="1">
      <x:c r="A1231" s="7" t="str">
        <x:v>KIT C40/1000</x:v>
      </x:c>
      <x:c r="B1231" s="7" t="str">
        <x:v>Roger Technology</x:v>
      </x:c>
      <x:c r="C1231" s="7" t="str">
        <x:v>Roger Technology</x:v>
      </x:c>
      <x:c r="D1231" s="7" t="str">
        <x:v>KIT C40/1000</x:v>
      </x:c>
      <x:c r="E1231" s="7" t="str">
        <x:v>Nature à préciser</x:v>
      </x:c>
      <x:c r="F1231" s="7" t="str">
        <x:v>Périmètre à confirmer</x:v>
      </x:c>
      <x:c r="G1231" s="7" t="str">
        <x:v>À vérifier</x:v>
      </x:c>
      <x:c r="H1231" s="7" t="str"/>
      <x:c r="I1231" s="7" t="str">
        <x:v>Mode, configuration et preuves énergétiques complètes non établis pour cette référence.</x:v>
      </x:c>
      <x:c r="J1231" s="7" t="str"/>
      <x:c r="K1231" s="15"/>
      <x:c r="L1231" s="15" t="str"/>
      <x:c r="M1231" s="15"/>
      <x:c r="N1231" s="15"/>
      <x:c r="O1231" s="15"/>
      <x:c r="P1231" s="7" t="str"/>
      <x:c r="Q1231" s="15"/>
      <x:c r="R1231" s="7" t="str">
        <x:f>IF(AND(ISNUMBER(K1231),ISNUMBER(Q1231)),IF(K1231&lt;=Q1231,"Valeur ≤ seuil","Valeur &gt; seuil"),"")</x:f>
      </x:c>
      <x:c r="S1231" s="15"/>
      <x:c r="T1231" s="7" t="str">
        <x:f>IF(AND(ISNUMBER(K1231),ISNUMBER(S1231)),IF(K1231&lt;=S1231,"Valeur ≤ seuil","Valeur &gt; seuil"),"")</x:f>
      </x:c>
      <x:c r="U1231" s="7"/>
      <x:c r="V1231" s="7" t="str"/>
      <x:c r="W1231" s="14" t="str"/>
      <x:c r="X1231" s="7" t="str"/>
      <x:c r="Y1231" s="13" t="d">
        <x:v>2026-10-25T12:00:00.000Z</x:v>
      </x:c>
      <x:c r="Z1231" s="14" t="str">
        <x:v>https://www.rogertechnology.it/fr/prodotto/kit-c40-1000</x:v>
      </x:c>
      <x:c r="AA1231" s="14" t="str">
        <x:v>http://127.0.0.1:8788/produit-roger-technology-kit-c40-1000.html</x:v>
      </x:c>
      <x:c r="AB1231" s="14" t="str">
        <x:v>http://127.0.0.1:8788/produit-roger-technology-kit-c40-1000.html</x:v>
      </x:c>
      <x:c r="AC1231" s="7" t="str">
        <x:v>Obtenir la version, la configuration, les modes, les mesures et les informations réglementaires.</x:v>
      </x:c>
      <x:c r="AD1231" s="7"/>
      <x:c r="AE1231" s="7" t="str"/>
    </x:row>
    <x:row r="1232" ht="54" customHeight="1">
      <x:c r="A1232" s="7" t="str">
        <x:v>NV/200/DX</x:v>
      </x:c>
      <x:c r="B1232" s="7" t="str">
        <x:v>Roger Technology</x:v>
      </x:c>
      <x:c r="C1232" s="7" t="str">
        <x:v>Roger Technology</x:v>
      </x:c>
      <x:c r="D1232" s="7" t="str">
        <x:v>NV/200/DX</x:v>
      </x:c>
      <x:c r="E1232" s="7" t="str">
        <x:v>Nature à préciser</x:v>
      </x:c>
      <x:c r="F1232" s="7" t="str">
        <x:v>Périmètre à confirmer</x:v>
      </x:c>
      <x:c r="G1232" s="7" t="str">
        <x:v>À vérifier</x:v>
      </x:c>
      <x:c r="H1232" s="7" t="str"/>
      <x:c r="I1232" s="7" t="str">
        <x:v>Mode, configuration et preuves énergétiques complètes non établis pour cette référence.</x:v>
      </x:c>
      <x:c r="J1232" s="7" t="str"/>
      <x:c r="K1232" s="15"/>
      <x:c r="L1232" s="15" t="str"/>
      <x:c r="M1232" s="15"/>
      <x:c r="N1232" s="15"/>
      <x:c r="O1232" s="15"/>
      <x:c r="P1232" s="7" t="str"/>
      <x:c r="Q1232" s="15"/>
      <x:c r="R1232" s="7" t="str">
        <x:f>IF(AND(ISNUMBER(K1232),ISNUMBER(Q1232)),IF(K1232&lt;=Q1232,"Valeur ≤ seuil","Valeur &gt; seuil"),"")</x:f>
      </x:c>
      <x:c r="S1232" s="15"/>
      <x:c r="T1232" s="7" t="str">
        <x:f>IF(AND(ISNUMBER(K1232),ISNUMBER(S1232)),IF(K1232&lt;=S1232,"Valeur ≤ seuil","Valeur &gt; seuil"),"")</x:f>
      </x:c>
      <x:c r="U1232" s="7"/>
      <x:c r="V1232" s="7" t="str"/>
      <x:c r="W1232" s="14" t="str"/>
      <x:c r="X1232" s="7" t="str"/>
      <x:c r="Y1232" s="13" t="d">
        <x:v>2026-10-25T12:00:00.000Z</x:v>
      </x:c>
      <x:c r="Z1232" s="14" t="str">
        <x:v>https://www.rogertechnology.it/fr/prodotto/nv-200-dx</x:v>
      </x:c>
      <x:c r="AA1232" s="14" t="str">
        <x:v>http://127.0.0.1:8788/produit-roger-technology-nv-200-dx.html</x:v>
      </x:c>
      <x:c r="AB1232" s="14" t="str">
        <x:v>http://127.0.0.1:8788/produit-roger-technology-nv-200-dx.html</x:v>
      </x:c>
      <x:c r="AC1232" s="7" t="str">
        <x:v>Obtenir la version, la configuration, les modes, les mesures et les informations réglementaires.</x:v>
      </x:c>
      <x:c r="AD1232" s="7"/>
      <x:c r="AE1232" s="7" t="str"/>
    </x:row>
    <x:row r="1233" ht="54" customHeight="1">
      <x:c r="A1233" s="7" t="str">
        <x:v>C43/200/180AE</x:v>
      </x:c>
      <x:c r="B1233" s="7" t="str">
        <x:v>Roger Technology</x:v>
      </x:c>
      <x:c r="C1233" s="7" t="str">
        <x:v>Roger Technology</x:v>
      </x:c>
      <x:c r="D1233" s="7" t="str">
        <x:v>C43/200/180AE</x:v>
      </x:c>
      <x:c r="E1233" s="7" t="str">
        <x:v>Nature à préciser</x:v>
      </x:c>
      <x:c r="F1233" s="7" t="str">
        <x:v>Périmètre à confirmer</x:v>
      </x:c>
      <x:c r="G1233" s="7" t="str">
        <x:v>À vérifier</x:v>
      </x:c>
      <x:c r="H1233" s="7" t="str"/>
      <x:c r="I1233" s="7" t="str">
        <x:v>Mode, configuration et preuves énergétiques complètes non établis pour cette référence.</x:v>
      </x:c>
      <x:c r="J1233" s="7" t="str"/>
      <x:c r="K1233" s="15"/>
      <x:c r="L1233" s="15" t="str"/>
      <x:c r="M1233" s="15"/>
      <x:c r="N1233" s="15"/>
      <x:c r="O1233" s="15"/>
      <x:c r="P1233" s="7" t="str"/>
      <x:c r="Q1233" s="15"/>
      <x:c r="R1233" s="7" t="str">
        <x:f>IF(AND(ISNUMBER(K1233),ISNUMBER(Q1233)),IF(K1233&lt;=Q1233,"Valeur ≤ seuil","Valeur &gt; seuil"),"")</x:f>
      </x:c>
      <x:c r="S1233" s="15"/>
      <x:c r="T1233" s="7" t="str">
        <x:f>IF(AND(ISNUMBER(K1233),ISNUMBER(S1233)),IF(K1233&lt;=S1233,"Valeur ≤ seuil","Valeur &gt; seuil"),"")</x:f>
      </x:c>
      <x:c r="U1233" s="7"/>
      <x:c r="V1233" s="7" t="str"/>
      <x:c r="W1233" s="14" t="str"/>
      <x:c r="X1233" s="7" t="str"/>
      <x:c r="Y1233" s="13" t="d">
        <x:v>2026-10-25T12:00:00.000Z</x:v>
      </x:c>
      <x:c r="Z1233" s="14" t="str">
        <x:v>https://www.rogertechnology.it/fr/prodotto/c43-200-180ae</x:v>
      </x:c>
      <x:c r="AA1233" s="14" t="str">
        <x:v>http://127.0.0.1:8788/produit-roger-technology-c43-200-180ae.html</x:v>
      </x:c>
      <x:c r="AB1233" s="14" t="str">
        <x:v>http://127.0.0.1:8788/produit-roger-technology-c43-200-180ae.html</x:v>
      </x:c>
      <x:c r="AC1233" s="7" t="str">
        <x:v>Obtenir la version, la configuration, les modes, les mesures et les informations réglementaires.</x:v>
      </x:c>
      <x:c r="AD1233" s="7"/>
      <x:c r="AE1233" s="7" t="str"/>
    </x:row>
    <x:row r="1234" ht="54" customHeight="1">
      <x:c r="A1234" s="7" t="str">
        <x:v>F70/IPU36/BOX</x:v>
      </x:c>
      <x:c r="B1234" s="7" t="str">
        <x:v>Roger Technology</x:v>
      </x:c>
      <x:c r="C1234" s="7" t="str">
        <x:v>Roger Technology</x:v>
      </x:c>
      <x:c r="D1234" s="7" t="str">
        <x:v>F70/IPU36/BOX — centrale Brushless IPU 36 V</x:v>
      </x:c>
      <x:c r="E1234" s="7" t="str">
        <x:v>Composant électronique ou sensible</x:v>
      </x:c>
      <x:c r="F1234" s="7" t="str">
        <x:v>Composant à évaluer dans l’ensemble</x:v>
      </x:c>
      <x:c r="G1234" s="7" t="str">
        <x:v>À vérifier</x:v>
      </x:c>
      <x:c r="H1234" s="7" t="str"/>
      <x:c r="I1234" s="7" t="str">
        <x:v>La fiche de ce composant ne documente pas les modes de la motorisation complète.</x:v>
      </x:c>
      <x:c r="J1234" s="7" t="str"/>
      <x:c r="K1234" s="15"/>
      <x:c r="L1234" s="15" t="str"/>
      <x:c r="M1234" s="15"/>
      <x:c r="N1234" s="15"/>
      <x:c r="O1234" s="15"/>
      <x:c r="P1234" s="7" t="str"/>
      <x:c r="Q1234" s="15"/>
      <x:c r="R1234" s="7" t="str">
        <x:f>IF(AND(ISNUMBER(K1234),ISNUMBER(Q1234)),IF(K1234&lt;=Q1234,"Valeur ≤ seuil","Valeur &gt; seuil"),"")</x:f>
      </x:c>
      <x:c r="S1234" s="15"/>
      <x:c r="T1234" s="7" t="str">
        <x:f>IF(AND(ISNUMBER(K1234),ISNUMBER(S1234)),IF(K1234&lt;=S1234,"Valeur ≤ seuil","Valeur &gt; seuil"),"")</x:f>
      </x:c>
      <x:c r="U1234" s="7"/>
      <x:c r="V1234" s="7" t="str"/>
      <x:c r="W1234" s="14" t="str"/>
      <x:c r="X1234" s="7" t="str"/>
      <x:c r="Y1234" s="13" t="d">
        <x:v>2026-10-25T12:00:00.000Z</x:v>
      </x:c>
      <x:c r="Z1234" s="14" t="str">
        <x:v>https://www.rogertechnology.it/fr/prodotto/f70-ipu36-box</x:v>
      </x:c>
      <x:c r="AA1234" s="14" t="str">
        <x:v>http://127.0.0.1:8788/produit-roger-technology-f70-ipu36-box.html</x:v>
      </x:c>
      <x:c r="AB1234" s="14" t="str">
        <x:v>http://127.0.0.1:8788/produit-roger-technology-f70-ipu36-box.html</x:v>
      </x:c>
      <x:c r="AC1234" s="7" t="str">
        <x:v>Obtenir la version, la configuration, les modes, les mesures et les informations réglementaires.</x:v>
      </x:c>
      <x:c r="AD1234" s="7"/>
      <x:c r="AE1234" s="7" t="str"/>
    </x:row>
    <x:row r="1235" ht="54" customHeight="1">
      <x:c r="A1235" s="7" t="str">
        <x:v>H70/105AC/BOX</x:v>
      </x:c>
      <x:c r="B1235" s="7" t="str">
        <x:v>Roger Technology</x:v>
      </x:c>
      <x:c r="C1235" s="7" t="str">
        <x:v>Roger Technology</x:v>
      </x:c>
      <x:c r="D1235" s="7" t="str">
        <x:v>H70/105AC/BOX — centrale pour un moteur 230 V</x:v>
      </x:c>
      <x:c r="E1235" s="7" t="str">
        <x:v>Composant électronique ou sensible</x:v>
      </x:c>
      <x:c r="F1235" s="7" t="str">
        <x:v>Composant à évaluer dans l’ensemble</x:v>
      </x:c>
      <x:c r="G1235" s="7" t="str">
        <x:v>À vérifier</x:v>
      </x:c>
      <x:c r="H1235" s="7" t="str"/>
      <x:c r="I1235" s="7" t="str">
        <x:v>La fiche de ce composant ne documente pas les modes de la motorisation complète.</x:v>
      </x:c>
      <x:c r="J1235" s="7" t="str"/>
      <x:c r="K1235" s="15"/>
      <x:c r="L1235" s="15" t="str"/>
      <x:c r="M1235" s="15"/>
      <x:c r="N1235" s="15"/>
      <x:c r="O1235" s="15"/>
      <x:c r="P1235" s="7" t="str"/>
      <x:c r="Q1235" s="15"/>
      <x:c r="R1235" s="7" t="str">
        <x:f>IF(AND(ISNUMBER(K1235),ISNUMBER(Q1235)),IF(K1235&lt;=Q1235,"Valeur ≤ seuil","Valeur &gt; seuil"),"")</x:f>
      </x:c>
      <x:c r="S1235" s="15"/>
      <x:c r="T1235" s="7" t="str">
        <x:f>IF(AND(ISNUMBER(K1235),ISNUMBER(S1235)),IF(K1235&lt;=S1235,"Valeur ≤ seuil","Valeur &gt; seuil"),"")</x:f>
      </x:c>
      <x:c r="U1235" s="7"/>
      <x:c r="V1235" s="7" t="str"/>
      <x:c r="W1235" s="14" t="str"/>
      <x:c r="X1235" s="7" t="str"/>
      <x:c r="Y1235" s="13" t="d">
        <x:v>2026-10-25T12:00:00.000Z</x:v>
      </x:c>
      <x:c r="Z1235" s="14" t="str">
        <x:v>https://www.rogertechnology.it/fr/prodotto/h70-105ac-box</x:v>
      </x:c>
      <x:c r="AA1235" s="14" t="str">
        <x:v>http://127.0.0.1:8788/produit-roger-technology-h70-105ac-box.html</x:v>
      </x:c>
      <x:c r="AB1235" s="14" t="str">
        <x:v>http://127.0.0.1:8788/produit-roger-technology-h70-105ac-box.html</x:v>
      </x:c>
      <x:c r="AC1235" s="7" t="str">
        <x:v>Obtenir la version, la configuration, les modes, les mesures et les informations réglementaires.</x:v>
      </x:c>
      <x:c r="AD1235" s="7"/>
      <x:c r="AE1235" s="7" t="str"/>
    </x:row>
    <x:row r="1236" ht="54" customHeight="1">
      <x:c r="A1236" s="7" t="str">
        <x:v>H70/200AC/BOX</x:v>
      </x:c>
      <x:c r="B1236" s="7" t="str">
        <x:v>Roger Technology</x:v>
      </x:c>
      <x:c r="C1236" s="7" t="str">
        <x:v>Roger Technology</x:v>
      </x:c>
      <x:c r="D1236" s="7" t="str">
        <x:v>H70/200AC/BOX — centrale pour deux moteurs 230 V</x:v>
      </x:c>
      <x:c r="E1236" s="7" t="str">
        <x:v>Composant électronique ou sensible</x:v>
      </x:c>
      <x:c r="F1236" s="7" t="str">
        <x:v>Composant à évaluer dans l’ensemble</x:v>
      </x:c>
      <x:c r="G1236" s="7" t="str">
        <x:v>À vérifier</x:v>
      </x:c>
      <x:c r="H1236" s="7" t="str"/>
      <x:c r="I1236" s="7" t="str">
        <x:v>La fiche de ce composant ne documente pas les modes de la motorisation complète.</x:v>
      </x:c>
      <x:c r="J1236" s="7" t="str"/>
      <x:c r="K1236" s="15"/>
      <x:c r="L1236" s="15" t="str"/>
      <x:c r="M1236" s="15"/>
      <x:c r="N1236" s="15"/>
      <x:c r="O1236" s="15"/>
      <x:c r="P1236" s="7" t="str"/>
      <x:c r="Q1236" s="15"/>
      <x:c r="R1236" s="7" t="str">
        <x:f>IF(AND(ISNUMBER(K1236),ISNUMBER(Q1236)),IF(K1236&lt;=Q1236,"Valeur ≤ seuil","Valeur &gt; seuil"),"")</x:f>
      </x:c>
      <x:c r="S1236" s="15"/>
      <x:c r="T1236" s="7" t="str">
        <x:f>IF(AND(ISNUMBER(K1236),ISNUMBER(S1236)),IF(K1236&lt;=S1236,"Valeur ≤ seuil","Valeur &gt; seuil"),"")</x:f>
      </x:c>
      <x:c r="U1236" s="7"/>
      <x:c r="V1236" s="7" t="str"/>
      <x:c r="W1236" s="14" t="str"/>
      <x:c r="X1236" s="7" t="str"/>
      <x:c r="Y1236" s="13" t="d">
        <x:v>2026-10-25T12:00:00.000Z</x:v>
      </x:c>
      <x:c r="Z1236" s="14" t="str">
        <x:v>https://www.rogertechnology.it/fr/prodotto/h70-200ac-box</x:v>
      </x:c>
      <x:c r="AA1236" s="14" t="str">
        <x:v>http://127.0.0.1:8788/produit-roger-technology-h70-200ac-box.html</x:v>
      </x:c>
      <x:c r="AB1236" s="14" t="str">
        <x:v>http://127.0.0.1:8788/produit-roger-technology-h70-200ac-box.html</x:v>
      </x:c>
      <x:c r="AC1236" s="7" t="str">
        <x:v>Obtenir la version, la configuration, les modes, les mesures et les informations réglementaires.</x:v>
      </x:c>
      <x:c r="AD1236" s="7"/>
      <x:c r="AE1236" s="7" t="str"/>
    </x:row>
    <x:row r="1237" ht="54" customHeight="1">
      <x:c r="A1237" s="7" t="str">
        <x:v>B70/2ML/BOX</x:v>
      </x:c>
      <x:c r="B1237" s="7" t="str">
        <x:v>Roger Technology</x:v>
      </x:c>
      <x:c r="C1237" s="7" t="str">
        <x:v>Roger Technology</x:v>
      </x:c>
      <x:c r="D1237" s="7" t="str">
        <x:v>B70/2ML/BOX — commande Brushless 24 V avec radio</x:v>
      </x:c>
      <x:c r="E1237" s="7" t="str">
        <x:v>Nature à préciser</x:v>
      </x:c>
      <x:c r="F1237" s="7" t="str">
        <x:v>Périmètre à confirmer</x:v>
      </x:c>
      <x:c r="G1237" s="7" t="str">
        <x:v>À vérifier</x:v>
      </x:c>
      <x:c r="H1237" s="7" t="str"/>
      <x:c r="I1237" s="7" t="str">
        <x:v>Mode, configuration et preuves énergétiques complètes non établis pour cette référence.</x:v>
      </x:c>
      <x:c r="J1237" s="7" t="str"/>
      <x:c r="K1237" s="15"/>
      <x:c r="L1237" s="15" t="str"/>
      <x:c r="M1237" s="15"/>
      <x:c r="N1237" s="15"/>
      <x:c r="O1237" s="15"/>
      <x:c r="P1237" s="7" t="str"/>
      <x:c r="Q1237" s="15"/>
      <x:c r="R1237" s="7" t="str">
        <x:f>IF(AND(ISNUMBER(K1237),ISNUMBER(Q1237)),IF(K1237&lt;=Q1237,"Valeur ≤ seuil","Valeur &gt; seuil"),"")</x:f>
      </x:c>
      <x:c r="S1237" s="15"/>
      <x:c r="T1237" s="7" t="str">
        <x:f>IF(AND(ISNUMBER(K1237),ISNUMBER(S1237)),IF(K1237&lt;=S1237,"Valeur ≤ seuil","Valeur &gt; seuil"),"")</x:f>
      </x:c>
      <x:c r="U1237" s="7"/>
      <x:c r="V1237" s="7" t="str"/>
      <x:c r="W1237" s="14" t="str"/>
      <x:c r="X1237" s="7" t="str"/>
      <x:c r="Y1237" s="13" t="d">
        <x:v>2026-10-25T12:00:00.000Z</x:v>
      </x:c>
      <x:c r="Z1237" s="14" t="str">
        <x:v>https://www.rogertechnology.it/fr/prodotto/b70-2ml-box</x:v>
      </x:c>
      <x:c r="AA1237" s="14" t="str">
        <x:v>http://127.0.0.1:8788/produit-roger-technology-b70-2ml-box.html</x:v>
      </x:c>
      <x:c r="AB1237" s="14" t="str">
        <x:v>http://127.0.0.1:8788/produit-roger-technology-b70-2ml-box.html</x:v>
      </x:c>
      <x:c r="AC1237" s="7" t="str">
        <x:v>Obtenir la version, la configuration, les modes, les mesures et les informations réglementaires.</x:v>
      </x:c>
      <x:c r="AD1237" s="7"/>
      <x:c r="AE1237" s="7" t="str"/>
    </x:row>
    <x:row r="1238" ht="54" customHeight="1">
      <x:c r="A1238" s="7" t="str">
        <x:v>EDGE1/BOX</x:v>
      </x:c>
      <x:c r="B1238" s="7" t="str">
        <x:v>Roger Technology</x:v>
      </x:c>
      <x:c r="C1238" s="7" t="str">
        <x:v>Roger Technology</x:v>
      </x:c>
      <x:c r="D1238" s="7" t="str">
        <x:v>EDGE1/BOX — centrale Brushless 36 V avec radio</x:v>
      </x:c>
      <x:c r="E1238" s="7" t="str">
        <x:v>Composant électronique ou sensible</x:v>
      </x:c>
      <x:c r="F1238" s="7" t="str">
        <x:v>Composant à évaluer dans l’ensemble</x:v>
      </x:c>
      <x:c r="G1238" s="7" t="str">
        <x:v>À vérifier</x:v>
      </x:c>
      <x:c r="H1238" s="7" t="str"/>
      <x:c r="I1238" s="7" t="str">
        <x:v>La fiche de ce composant ne documente pas les modes de la motorisation complète.</x:v>
      </x:c>
      <x:c r="J1238" s="7" t="str"/>
      <x:c r="K1238" s="15"/>
      <x:c r="L1238" s="15" t="str"/>
      <x:c r="M1238" s="15"/>
      <x:c r="N1238" s="15"/>
      <x:c r="O1238" s="15"/>
      <x:c r="P1238" s="7" t="str"/>
      <x:c r="Q1238" s="15"/>
      <x:c r="R1238" s="7" t="str">
        <x:f>IF(AND(ISNUMBER(K1238),ISNUMBER(Q1238)),IF(K1238&lt;=Q1238,"Valeur ≤ seuil","Valeur &gt; seuil"),"")</x:f>
      </x:c>
      <x:c r="S1238" s="15"/>
      <x:c r="T1238" s="7" t="str">
        <x:f>IF(AND(ISNUMBER(K1238),ISNUMBER(S1238)),IF(K1238&lt;=S1238,"Valeur ≤ seuil","Valeur &gt; seuil"),"")</x:f>
      </x:c>
      <x:c r="U1238" s="7"/>
      <x:c r="V1238" s="7" t="str"/>
      <x:c r="W1238" s="14" t="str"/>
      <x:c r="X1238" s="7" t="str"/>
      <x:c r="Y1238" s="13" t="d">
        <x:v>2026-10-25T12:00:00.000Z</x:v>
      </x:c>
      <x:c r="Z1238" s="14" t="str">
        <x:v>https://www.rogertechnology.it/fr/prodotto/edge1-box</x:v>
      </x:c>
      <x:c r="AA1238" s="14" t="str">
        <x:v>http://127.0.0.1:8788/produit-roger-technology-edge1-box.html</x:v>
      </x:c>
      <x:c r="AB1238" s="14" t="str">
        <x:v>http://127.0.0.1:8788/produit-roger-technology-edge1-box.html</x:v>
      </x:c>
      <x:c r="AC1238" s="7" t="str">
        <x:v>Obtenir la version, la configuration, les modes, les mesures et les informations réglementaires.</x:v>
      </x:c>
      <x:c r="AD1238" s="7"/>
      <x:c r="AE1238" s="7" t="str"/>
    </x:row>
    <x:row r="1239" ht="54" customHeight="1">
      <x:c r="A1239" s="7" t="str">
        <x:v>SYNUS/2</x:v>
      </x:c>
      <x:c r="B1239" s="7" t="str">
        <x:v>Roger Technology</x:v>
      </x:c>
      <x:c r="C1239" s="7" t="str">
        <x:v>Roger Technology</x:v>
      </x:c>
      <x:c r="D1239" s="7" t="str">
        <x:v>SYNUS/2 — télécommande deux canaux à double codage</x:v>
      </x:c>
      <x:c r="E1239" s="7" t="str">
        <x:v>Composant électronique ou sensible</x:v>
      </x:c>
      <x:c r="F1239" s="7" t="str">
        <x:v>Composant à évaluer dans l’ensemble</x:v>
      </x:c>
      <x:c r="G1239" s="7" t="str">
        <x:v>À vérifier</x:v>
      </x:c>
      <x:c r="H1239" s="7" t="str"/>
      <x:c r="I1239" s="7" t="str">
        <x:v>La fiche de ce composant ne documente pas les modes de la motorisation complète.</x:v>
      </x:c>
      <x:c r="J1239" s="7" t="str"/>
      <x:c r="K1239" s="15"/>
      <x:c r="L1239" s="15" t="str"/>
      <x:c r="M1239" s="15"/>
      <x:c r="N1239" s="15"/>
      <x:c r="O1239" s="15"/>
      <x:c r="P1239" s="7" t="str"/>
      <x:c r="Q1239" s="15"/>
      <x:c r="R1239" s="7" t="str">
        <x:f>IF(AND(ISNUMBER(K1239),ISNUMBER(Q1239)),IF(K1239&lt;=Q1239,"Valeur ≤ seuil","Valeur &gt; seuil"),"")</x:f>
      </x:c>
      <x:c r="S1239" s="15"/>
      <x:c r="T1239" s="7" t="str">
        <x:f>IF(AND(ISNUMBER(K1239),ISNUMBER(S1239)),IF(K1239&lt;=S1239,"Valeur ≤ seuil","Valeur &gt; seuil"),"")</x:f>
      </x:c>
      <x:c r="U1239" s="7"/>
      <x:c r="V1239" s="7" t="str"/>
      <x:c r="W1239" s="14" t="str"/>
      <x:c r="X1239" s="7" t="str"/>
      <x:c r="Y1239" s="13" t="d">
        <x:v>2026-10-25T12:00:00.000Z</x:v>
      </x:c>
      <x:c r="Z1239" s="14" t="str">
        <x:v>https://www.rogertechnology.it/fr/prodotto/synus2</x:v>
      </x:c>
      <x:c r="AA1239" s="14" t="str">
        <x:v>http://127.0.0.1:8788/produit-roger-technology-synus-2.html</x:v>
      </x:c>
      <x:c r="AB1239" s="14" t="str">
        <x:v>http://127.0.0.1:8788/produit-roger-technology-synus-2.html</x:v>
      </x:c>
      <x:c r="AC1239" s="7" t="str">
        <x:v>Obtenir la version, la configuration, les modes, les mesures et les informations réglementaires.</x:v>
      </x:c>
      <x:c r="AD1239" s="7"/>
      <x:c r="AE1239" s="7" t="str"/>
    </x:row>
    <x:row r="1240" ht="54" customHeight="1">
      <x:c r="A1240" s="7" t="str">
        <x:v>T80/TX2</x:v>
      </x:c>
      <x:c r="B1240" s="7" t="str">
        <x:v>Roger Technology</x:v>
      </x:c>
      <x:c r="C1240" s="7" t="str">
        <x:v>Roger Technology</x:v>
      </x:c>
      <x:c r="D1240" s="7" t="str">
        <x:v>T80/TX2 — télécommande deux canaux 433,92 MHz</x:v>
      </x:c>
      <x:c r="E1240" s="7" t="str">
        <x:v>Composant électronique ou sensible</x:v>
      </x:c>
      <x:c r="F1240" s="7" t="str">
        <x:v>Composant à évaluer dans l’ensemble</x:v>
      </x:c>
      <x:c r="G1240" s="7" t="str">
        <x:v>À vérifier</x:v>
      </x:c>
      <x:c r="H1240" s="7" t="str"/>
      <x:c r="I1240" s="7" t="str">
        <x:v>La fiche de ce composant ne documente pas les modes de la motorisation complète.</x:v>
      </x:c>
      <x:c r="J1240" s="7" t="str"/>
      <x:c r="K1240" s="15"/>
      <x:c r="L1240" s="15" t="str"/>
      <x:c r="M1240" s="15"/>
      <x:c r="N1240" s="15"/>
      <x:c r="O1240" s="15"/>
      <x:c r="P1240" s="7" t="str"/>
      <x:c r="Q1240" s="15"/>
      <x:c r="R1240" s="7" t="str">
        <x:f>IF(AND(ISNUMBER(K1240),ISNUMBER(Q1240)),IF(K1240&lt;=Q1240,"Valeur ≤ seuil","Valeur &gt; seuil"),"")</x:f>
      </x:c>
      <x:c r="S1240" s="15"/>
      <x:c r="T1240" s="7" t="str">
        <x:f>IF(AND(ISNUMBER(K1240),ISNUMBER(S1240)),IF(K1240&lt;=S1240,"Valeur ≤ seuil","Valeur &gt; seuil"),"")</x:f>
      </x:c>
      <x:c r="U1240" s="7"/>
      <x:c r="V1240" s="7" t="str"/>
      <x:c r="W1240" s="14" t="str"/>
      <x:c r="X1240" s="7" t="str"/>
      <x:c r="Y1240" s="13" t="d">
        <x:v>2026-10-25T12:00:00.000Z</x:v>
      </x:c>
      <x:c r="Z1240" s="14" t="str">
        <x:v>https://www.rogertechnology.it/fr/prodotto/t80tx2</x:v>
      </x:c>
      <x:c r="AA1240" s="14" t="str">
        <x:v>http://127.0.0.1:8788/produit-roger-technology-t80-tx2.html</x:v>
      </x:c>
      <x:c r="AB1240" s="14" t="str">
        <x:v>http://127.0.0.1:8788/produit-roger-technology-t80-tx2.html</x:v>
      </x:c>
      <x:c r="AC1240" s="7" t="str">
        <x:v>Obtenir la version, la configuration, les modes, les mesures et les informations réglementaires.</x:v>
      </x:c>
      <x:c r="AD1240" s="7"/>
      <x:c r="AE1240" s="7" t="str"/>
    </x:row>
    <x:row r="1241" ht="54" customHeight="1">
      <x:c r="A1241" s="7" t="str">
        <x:v>E80/TX4R/RC</x:v>
      </x:c>
      <x:c r="B1241" s="7" t="str">
        <x:v>Roger Technology</x:v>
      </x:c>
      <x:c r="C1241" s="7" t="str">
        <x:v>Roger Technology</x:v>
      </x:c>
      <x:c r="D1241" s="7" t="str">
        <x:v>E80/TX4R/RC — télécommande Rolling Code quatre canaux</x:v>
      </x:c>
      <x:c r="E1241" s="7" t="str">
        <x:v>Composant électronique ou sensible</x:v>
      </x:c>
      <x:c r="F1241" s="7" t="str">
        <x:v>Composant à évaluer dans l’ensemble</x:v>
      </x:c>
      <x:c r="G1241" s="7" t="str">
        <x:v>À vérifier</x:v>
      </x:c>
      <x:c r="H1241" s="7" t="str"/>
      <x:c r="I1241" s="7" t="str">
        <x:v>La fiche de ce composant ne documente pas les modes de la motorisation complète.</x:v>
      </x:c>
      <x:c r="J1241" s="7" t="str"/>
      <x:c r="K1241" s="15"/>
      <x:c r="L1241" s="15" t="str"/>
      <x:c r="M1241" s="15"/>
      <x:c r="N1241" s="15"/>
      <x:c r="O1241" s="15"/>
      <x:c r="P1241" s="7" t="str"/>
      <x:c r="Q1241" s="15"/>
      <x:c r="R1241" s="7" t="str">
        <x:f>IF(AND(ISNUMBER(K1241),ISNUMBER(Q1241)),IF(K1241&lt;=Q1241,"Valeur ≤ seuil","Valeur &gt; seuil"),"")</x:f>
      </x:c>
      <x:c r="S1241" s="15"/>
      <x:c r="T1241" s="7" t="str">
        <x:f>IF(AND(ISNUMBER(K1241),ISNUMBER(S1241)),IF(K1241&lt;=S1241,"Valeur ≤ seuil","Valeur &gt; seuil"),"")</x:f>
      </x:c>
      <x:c r="U1241" s="7"/>
      <x:c r="V1241" s="7" t="str"/>
      <x:c r="W1241" s="14" t="str"/>
      <x:c r="X1241" s="7" t="str"/>
      <x:c r="Y1241" s="13" t="d">
        <x:v>2026-10-25T12:00:00.000Z</x:v>
      </x:c>
      <x:c r="Z1241" s="14" t="str">
        <x:v>https://www.rogertechnology.it/fr/prodotto/e80tx4rrc</x:v>
      </x:c>
      <x:c r="AA1241" s="14" t="str">
        <x:v>http://127.0.0.1:8788/produit-roger-technology-e80-tx4r-rc.html</x:v>
      </x:c>
      <x:c r="AB1241" s="14" t="str">
        <x:v>http://127.0.0.1:8788/produit-roger-technology-e80-tx4r-rc.html</x:v>
      </x:c>
      <x:c r="AC1241" s="7" t="str">
        <x:v>Obtenir la version, la configuration, les modes, les mesures et les informations réglementaires.</x:v>
      </x:c>
      <x:c r="AD1241" s="7"/>
      <x:c r="AE1241" s="7" t="str"/>
    </x:row>
    <x:row r="1242" ht="54" customHeight="1">
      <x:c r="A1242" s="7" t="str">
        <x:v>E80/TX54R/2</x:v>
      </x:c>
      <x:c r="B1242" s="7" t="str">
        <x:v>Roger Technology</x:v>
      </x:c>
      <x:c r="C1242" s="7" t="str">
        <x:v>Roger Technology</x:v>
      </x:c>
      <x:c r="D1242" s="7" t="str">
        <x:v>E80/TX54R/2 — télécommande à code fixe quatre canaux</x:v>
      </x:c>
      <x:c r="E1242" s="7" t="str">
        <x:v>Composant électronique ou sensible</x:v>
      </x:c>
      <x:c r="F1242" s="7" t="str">
        <x:v>Composant à évaluer dans l’ensemble</x:v>
      </x:c>
      <x:c r="G1242" s="7" t="str">
        <x:v>À vérifier</x:v>
      </x:c>
      <x:c r="H1242" s="7" t="str"/>
      <x:c r="I1242" s="7" t="str">
        <x:v>La fiche de ce composant ne documente pas les modes de la motorisation complète.</x:v>
      </x:c>
      <x:c r="J1242" s="7" t="str"/>
      <x:c r="K1242" s="15"/>
      <x:c r="L1242" s="15" t="str"/>
      <x:c r="M1242" s="15"/>
      <x:c r="N1242" s="15"/>
      <x:c r="O1242" s="15"/>
      <x:c r="P1242" s="7" t="str"/>
      <x:c r="Q1242" s="15"/>
      <x:c r="R1242" s="7" t="str">
        <x:f>IF(AND(ISNUMBER(K1242),ISNUMBER(Q1242)),IF(K1242&lt;=Q1242,"Valeur ≤ seuil","Valeur &gt; seuil"),"")</x:f>
      </x:c>
      <x:c r="S1242" s="15"/>
      <x:c r="T1242" s="7" t="str">
        <x:f>IF(AND(ISNUMBER(K1242),ISNUMBER(S1242)),IF(K1242&lt;=S1242,"Valeur ≤ seuil","Valeur &gt; seuil"),"")</x:f>
      </x:c>
      <x:c r="U1242" s="7"/>
      <x:c r="V1242" s="7" t="str"/>
      <x:c r="W1242" s="14" t="str"/>
      <x:c r="X1242" s="7" t="str"/>
      <x:c r="Y1242" s="13" t="d">
        <x:v>2026-10-25T12:00:00.000Z</x:v>
      </x:c>
      <x:c r="Z1242" s="14" t="str">
        <x:v>https://www.rogertechnology.it/fr/prodotto/e80tx54r2</x:v>
      </x:c>
      <x:c r="AA1242" s="14" t="str">
        <x:v>http://127.0.0.1:8788/produit-roger-technology-e80-tx54r-2.html</x:v>
      </x:c>
      <x:c r="AB1242" s="14" t="str">
        <x:v>http://127.0.0.1:8788/produit-roger-technology-e80-tx54r-2.html</x:v>
      </x:c>
      <x:c r="AC1242" s="7" t="str">
        <x:v>Obtenir la version, la configuration, les modes, les mesures et les informations réglementaires.</x:v>
      </x:c>
      <x:c r="AD1242" s="7"/>
      <x:c r="AE1242" s="7" t="str"/>
    </x:row>
    <x:row r="1243" ht="54" customHeight="1">
      <x:c r="A1243" s="7" t="str">
        <x:v>H93/RX433/I</x:v>
      </x:c>
      <x:c r="B1243" s="7" t="str">
        <x:v>Roger Technology</x:v>
      </x:c>
      <x:c r="C1243" s="7" t="str">
        <x:v>Roger Technology</x:v>
      </x:c>
      <x:c r="D1243" s="7" t="str">
        <x:v>H93/RX433/I — récepteur enfichable deux canaux</x:v>
      </x:c>
      <x:c r="E1243" s="7" t="str">
        <x:v>Composant électronique ou sensible</x:v>
      </x:c>
      <x:c r="F1243" s="7" t="str">
        <x:v>Composant à évaluer dans l’ensemble</x:v>
      </x:c>
      <x:c r="G1243" s="7" t="str">
        <x:v>À vérifier</x:v>
      </x:c>
      <x:c r="H1243" s="7" t="str"/>
      <x:c r="I1243" s="7" t="str">
        <x:v>La fiche de ce composant ne documente pas les modes de la motorisation complète.</x:v>
      </x:c>
      <x:c r="J1243" s="7" t="str"/>
      <x:c r="K1243" s="15"/>
      <x:c r="L1243" s="15" t="str"/>
      <x:c r="M1243" s="15"/>
      <x:c r="N1243" s="15"/>
      <x:c r="O1243" s="15"/>
      <x:c r="P1243" s="7" t="str"/>
      <x:c r="Q1243" s="15"/>
      <x:c r="R1243" s="7" t="str">
        <x:f>IF(AND(ISNUMBER(K1243),ISNUMBER(Q1243)),IF(K1243&lt;=Q1243,"Valeur ≤ seuil","Valeur &gt; seuil"),"")</x:f>
      </x:c>
      <x:c r="S1243" s="15"/>
      <x:c r="T1243" s="7" t="str">
        <x:f>IF(AND(ISNUMBER(K1243),ISNUMBER(S1243)),IF(K1243&lt;=S1243,"Valeur ≤ seuil","Valeur &gt; seuil"),"")</x:f>
      </x:c>
      <x:c r="U1243" s="7"/>
      <x:c r="V1243" s="7" t="str"/>
      <x:c r="W1243" s="14" t="str"/>
      <x:c r="X1243" s="7" t="str"/>
      <x:c r="Y1243" s="13" t="d">
        <x:v>2026-10-25T12:00:00.000Z</x:v>
      </x:c>
      <x:c r="Z1243" s="14" t="str">
        <x:v>https://www.rogertechnology.it/fr/prodotto/h93-rx433-i</x:v>
      </x:c>
      <x:c r="AA1243" s="14" t="str">
        <x:v>http://127.0.0.1:8788/produit-roger-technology-h93-rx433-i.html</x:v>
      </x:c>
      <x:c r="AB1243" s="14" t="str">
        <x:v>http://127.0.0.1:8788/produit-roger-technology-h93-rx433-i.html</x:v>
      </x:c>
      <x:c r="AC1243" s="7" t="str">
        <x:v>Obtenir la version, la configuration, les modes, les mesures et les informations réglementaires.</x:v>
      </x:c>
      <x:c r="AD1243" s="7"/>
      <x:c r="AE1243" s="7" t="str"/>
    </x:row>
    <x:row r="1244" ht="54" customHeight="1">
      <x:c r="A1244" s="7" t="str">
        <x:v>R93/RX433/U</x:v>
      </x:c>
      <x:c r="B1244" s="7" t="str">
        <x:v>Roger Technology</x:v>
      </x:c>
      <x:c r="C1244" s="7" t="str">
        <x:v>Roger Technology</x:v>
      </x:c>
      <x:c r="D1244" s="7" t="str">
        <x:v>R93/RX433/U — récepteur universel à bornes</x:v>
      </x:c>
      <x:c r="E1244" s="7" t="str">
        <x:v>Composant électronique ou sensible</x:v>
      </x:c>
      <x:c r="F1244" s="7" t="str">
        <x:v>Composant à évaluer dans l’ensemble</x:v>
      </x:c>
      <x:c r="G1244" s="7" t="str">
        <x:v>À vérifier</x:v>
      </x:c>
      <x:c r="H1244" s="7" t="str"/>
      <x:c r="I1244" s="7" t="str">
        <x:v>La fiche de ce composant ne documente pas les modes de la motorisation complète.</x:v>
      </x:c>
      <x:c r="J1244" s="7" t="str"/>
      <x:c r="K1244" s="15"/>
      <x:c r="L1244" s="15" t="str"/>
      <x:c r="M1244" s="15"/>
      <x:c r="N1244" s="15"/>
      <x:c r="O1244" s="15"/>
      <x:c r="P1244" s="7" t="str"/>
      <x:c r="Q1244" s="15"/>
      <x:c r="R1244" s="7" t="str">
        <x:f>IF(AND(ISNUMBER(K1244),ISNUMBER(Q1244)),IF(K1244&lt;=Q1244,"Valeur ≤ seuil","Valeur &gt; seuil"),"")</x:f>
      </x:c>
      <x:c r="S1244" s="15"/>
      <x:c r="T1244" s="7" t="str">
        <x:f>IF(AND(ISNUMBER(K1244),ISNUMBER(S1244)),IF(K1244&lt;=S1244,"Valeur ≤ seuil","Valeur &gt; seuil"),"")</x:f>
      </x:c>
      <x:c r="U1244" s="7"/>
      <x:c r="V1244" s="7" t="str"/>
      <x:c r="W1244" s="14" t="str"/>
      <x:c r="X1244" s="7" t="str"/>
      <x:c r="Y1244" s="13" t="d">
        <x:v>2026-10-25T12:00:00.000Z</x:v>
      </x:c>
      <x:c r="Z1244" s="14" t="str">
        <x:v>https://www.rogertechnology.it/fr/prodotto/r93-rx433-u</x:v>
      </x:c>
      <x:c r="AA1244" s="14" t="str">
        <x:v>http://127.0.0.1:8788/produit-roger-technology-r93-rx433-u.html</x:v>
      </x:c>
      <x:c r="AB1244" s="14" t="str">
        <x:v>http://127.0.0.1:8788/produit-roger-technology-r93-rx433-u.html</x:v>
      </x:c>
      <x:c r="AC1244" s="7" t="str">
        <x:v>Obtenir la version, la configuration, les modes, les mesures et les informations réglementaires.</x:v>
      </x:c>
      <x:c r="AD1244" s="7"/>
      <x:c r="AE1244" s="7" t="str"/>
    </x:row>
    <x:row r="1245" ht="54" customHeight="1">
      <x:c r="A1245" s="7" t="str">
        <x:v>H85/TDS/E</x:v>
      </x:c>
      <x:c r="B1245" s="7" t="str">
        <x:v>Roger Technology</x:v>
      </x:c>
      <x:c r="C1245" s="7" t="str">
        <x:v>Roger Technology</x:v>
      </x:c>
      <x:c r="D1245" s="7" t="str">
        <x:v>H85/TDS/E — clavier numérique extérieur quatre canaux</x:v>
      </x:c>
      <x:c r="E1245" s="7" t="str">
        <x:v>Composant électronique ou sensible</x:v>
      </x:c>
      <x:c r="F1245" s="7" t="str">
        <x:v>Composant à évaluer dans l’ensemble</x:v>
      </x:c>
      <x:c r="G1245" s="7" t="str">
        <x:v>À vérifier</x:v>
      </x:c>
      <x:c r="H1245" s="7" t="str"/>
      <x:c r="I1245" s="7" t="str">
        <x:v>La fiche de ce composant ne documente pas les modes de la motorisation complète.</x:v>
      </x:c>
      <x:c r="J1245" s="7" t="str"/>
      <x:c r="K1245" s="15"/>
      <x:c r="L1245" s="15" t="str"/>
      <x:c r="M1245" s="15"/>
      <x:c r="N1245" s="15"/>
      <x:c r="O1245" s="15"/>
      <x:c r="P1245" s="7" t="str"/>
      <x:c r="Q1245" s="15"/>
      <x:c r="R1245" s="7" t="str">
        <x:f>IF(AND(ISNUMBER(K1245),ISNUMBER(Q1245)),IF(K1245&lt;=Q1245,"Valeur ≤ seuil","Valeur &gt; seuil"),"")</x:f>
      </x:c>
      <x:c r="S1245" s="15"/>
      <x:c r="T1245" s="7" t="str">
        <x:f>IF(AND(ISNUMBER(K1245),ISNUMBER(S1245)),IF(K1245&lt;=S1245,"Valeur ≤ seuil","Valeur &gt; seuil"),"")</x:f>
      </x:c>
      <x:c r="U1245" s="7"/>
      <x:c r="V1245" s="7" t="str"/>
      <x:c r="W1245" s="14" t="str"/>
      <x:c r="X1245" s="7" t="str"/>
      <x:c r="Y1245" s="13" t="d">
        <x:v>2026-10-25T12:00:00.000Z</x:v>
      </x:c>
      <x:c r="Z1245" s="14" t="str">
        <x:v>https://www.rogertechnology.it/fr/prodotto/h85-tds-e</x:v>
      </x:c>
      <x:c r="AA1245" s="14" t="str">
        <x:v>http://127.0.0.1:8788/produit-roger-technology-h85-tds-e.html</x:v>
      </x:c>
      <x:c r="AB1245" s="14" t="str">
        <x:v>http://127.0.0.1:8788/produit-roger-technology-h85-tds-e.html</x:v>
      </x:c>
      <x:c r="AC1245" s="7" t="str">
        <x:v>Obtenir la version, la configuration, les modes, les mesures et les informations réglementaires.</x:v>
      </x:c>
      <x:c r="AD1245" s="7"/>
      <x:c r="AE1245" s="7" t="str"/>
    </x:row>
    <x:row r="1246" ht="54" customHeight="1">
      <x:c r="A1246" s="7" t="str">
        <x:v>H85/TDR/E</x:v>
      </x:c>
      <x:c r="B1246" s="7" t="str">
        <x:v>Roger Technology</x:v>
      </x:c>
      <x:c r="C1246" s="7" t="str">
        <x:v>Roger Technology</x:v>
      </x:c>
      <x:c r="D1246" s="7" t="str">
        <x:v>H85/TDR/E — clavier radio extérieur quatre canaux</x:v>
      </x:c>
      <x:c r="E1246" s="7" t="str">
        <x:v>Composant électronique ou sensible</x:v>
      </x:c>
      <x:c r="F1246" s="7" t="str">
        <x:v>Composant à évaluer dans l’ensemble</x:v>
      </x:c>
      <x:c r="G1246" s="7" t="str">
        <x:v>À vérifier</x:v>
      </x:c>
      <x:c r="H1246" s="7" t="str"/>
      <x:c r="I1246" s="7" t="str">
        <x:v>La fiche de ce composant ne documente pas les modes de la motorisation complète.</x:v>
      </x:c>
      <x:c r="J1246" s="7" t="str"/>
      <x:c r="K1246" s="15"/>
      <x:c r="L1246" s="15" t="str"/>
      <x:c r="M1246" s="15"/>
      <x:c r="N1246" s="15"/>
      <x:c r="O1246" s="15"/>
      <x:c r="P1246" s="7" t="str"/>
      <x:c r="Q1246" s="15"/>
      <x:c r="R1246" s="7" t="str">
        <x:f>IF(AND(ISNUMBER(K1246),ISNUMBER(Q1246)),IF(K1246&lt;=Q1246,"Valeur ≤ seuil","Valeur &gt; seuil"),"")</x:f>
      </x:c>
      <x:c r="S1246" s="15"/>
      <x:c r="T1246" s="7" t="str">
        <x:f>IF(AND(ISNUMBER(K1246),ISNUMBER(S1246)),IF(K1246&lt;=S1246,"Valeur ≤ seuil","Valeur &gt; seuil"),"")</x:f>
      </x:c>
      <x:c r="U1246" s="7"/>
      <x:c r="V1246" s="7" t="str"/>
      <x:c r="W1246" s="14" t="str"/>
      <x:c r="X1246" s="7" t="str"/>
      <x:c r="Y1246" s="13" t="d">
        <x:v>2026-10-25T12:00:00.000Z</x:v>
      </x:c>
      <x:c r="Z1246" s="14" t="str">
        <x:v>https://www.rogertechnology.it/fr/prodotto/h85-tdr-e</x:v>
      </x:c>
      <x:c r="AA1246" s="14" t="str">
        <x:v>http://127.0.0.1:8788/produit-roger-technology-h85-tdr-e.html</x:v>
      </x:c>
      <x:c r="AB1246" s="14" t="str">
        <x:v>http://127.0.0.1:8788/produit-roger-technology-h85-tdr-e.html</x:v>
      </x:c>
      <x:c r="AC1246" s="7" t="str">
        <x:v>Obtenir la version, la configuration, les modes, les mesures et les informations réglementaires.</x:v>
      </x:c>
      <x:c r="AD1246" s="7"/>
      <x:c r="AE1246" s="7" t="str"/>
    </x:row>
    <x:row r="1247" ht="54" customHeight="1">
      <x:c r="A1247" s="7" t="str">
        <x:v>R90/F2ES</x:v>
      </x:c>
      <x:c r="B1247" s="7" t="str">
        <x:v>Roger Technology</x:v>
      </x:c>
      <x:c r="C1247" s="7" t="str">
        <x:v>Roger Technology</x:v>
      </x:c>
      <x:c r="D1247" s="7" t="str">
        <x:v>R90/F2ES — paire de photocellules extérieures</x:v>
      </x:c>
      <x:c r="E1247" s="7" t="str">
        <x:v>Composant électronique ou sensible</x:v>
      </x:c>
      <x:c r="F1247" s="7" t="str">
        <x:v>Composant à évaluer dans l’ensemble</x:v>
      </x:c>
      <x:c r="G1247" s="7" t="str">
        <x:v>À vérifier</x:v>
      </x:c>
      <x:c r="H1247" s="7" t="str"/>
      <x:c r="I1247" s="7" t="str">
        <x:v>La fiche de ce composant ne documente pas les modes de la motorisation complète.</x:v>
      </x:c>
      <x:c r="J1247" s="7" t="str"/>
      <x:c r="K1247" s="15"/>
      <x:c r="L1247" s="15" t="str"/>
      <x:c r="M1247" s="15"/>
      <x:c r="N1247" s="15"/>
      <x:c r="O1247" s="15"/>
      <x:c r="P1247" s="7" t="str"/>
      <x:c r="Q1247" s="15"/>
      <x:c r="R1247" s="7" t="str">
        <x:f>IF(AND(ISNUMBER(K1247),ISNUMBER(Q1247)),IF(K1247&lt;=Q1247,"Valeur ≤ seuil","Valeur &gt; seuil"),"")</x:f>
      </x:c>
      <x:c r="S1247" s="15"/>
      <x:c r="T1247" s="7" t="str">
        <x:f>IF(AND(ISNUMBER(K1247),ISNUMBER(S1247)),IF(K1247&lt;=S1247,"Valeur ≤ seuil","Valeur &gt; seuil"),"")</x:f>
      </x:c>
      <x:c r="U1247" s="7"/>
      <x:c r="V1247" s="7" t="str"/>
      <x:c r="W1247" s="14" t="str"/>
      <x:c r="X1247" s="7" t="str"/>
      <x:c r="Y1247" s="13" t="d">
        <x:v>2026-10-25T12:00:00.000Z</x:v>
      </x:c>
      <x:c r="Z1247" s="14" t="str">
        <x:v>https://www.rogertechnology.it/fr/prodotto/r90-f2es</x:v>
      </x:c>
      <x:c r="AA1247" s="14" t="str">
        <x:v>http://127.0.0.1:8788/produit-roger-technology-r90-f2es.html</x:v>
      </x:c>
      <x:c r="AB1247" s="14" t="str">
        <x:v>http://127.0.0.1:8788/produit-roger-technology-r90-f2es.html</x:v>
      </x:c>
      <x:c r="AC1247" s="7" t="str">
        <x:v>Obtenir la version, la configuration, les modes, les mesures et les informations réglementaires.</x:v>
      </x:c>
      <x:c r="AD1247" s="7"/>
      <x:c r="AE1247" s="7" t="str"/>
    </x:row>
    <x:row r="1248" ht="54" customHeight="1">
      <x:c r="A1248" s="7" t="str">
        <x:v>T90/F4S</x:v>
      </x:c>
      <x:c r="B1248" s="7" t="str">
        <x:v>Roger Technology</x:v>
      </x:c>
      <x:c r="C1248" s="7" t="str">
        <x:v>Roger Technology</x:v>
      </x:c>
      <x:c r="D1248" s="7" t="str">
        <x:v>T90/F4S — photocellules pour colonnes TRIX</x:v>
      </x:c>
      <x:c r="E1248" s="7" t="str">
        <x:v>Composant électronique ou sensible</x:v>
      </x:c>
      <x:c r="F1248" s="7" t="str">
        <x:v>Composant à évaluer dans l’ensemble</x:v>
      </x:c>
      <x:c r="G1248" s="7" t="str">
        <x:v>À vérifier</x:v>
      </x:c>
      <x:c r="H1248" s="7" t="str"/>
      <x:c r="I1248" s="7" t="str">
        <x:v>La fiche de ce composant ne documente pas les modes de la motorisation complète.</x:v>
      </x:c>
      <x:c r="J1248" s="7" t="str"/>
      <x:c r="K1248" s="15"/>
      <x:c r="L1248" s="15" t="str"/>
      <x:c r="M1248" s="15"/>
      <x:c r="N1248" s="15"/>
      <x:c r="O1248" s="15"/>
      <x:c r="P1248" s="7" t="str"/>
      <x:c r="Q1248" s="15"/>
      <x:c r="R1248" s="7" t="str">
        <x:f>IF(AND(ISNUMBER(K1248),ISNUMBER(Q1248)),IF(K1248&lt;=Q1248,"Valeur ≤ seuil","Valeur &gt; seuil"),"")</x:f>
      </x:c>
      <x:c r="S1248" s="15"/>
      <x:c r="T1248" s="7" t="str">
        <x:f>IF(AND(ISNUMBER(K1248),ISNUMBER(S1248)),IF(K1248&lt;=S1248,"Valeur ≤ seuil","Valeur &gt; seuil"),"")</x:f>
      </x:c>
      <x:c r="U1248" s="7"/>
      <x:c r="V1248" s="7" t="str"/>
      <x:c r="W1248" s="14" t="str"/>
      <x:c r="X1248" s="7" t="str"/>
      <x:c r="Y1248" s="13" t="d">
        <x:v>2026-10-25T12:00:00.000Z</x:v>
      </x:c>
      <x:c r="Z1248" s="14" t="str">
        <x:v>https://www.rogertechnology.it/fr/prodotto/t90-f4s</x:v>
      </x:c>
      <x:c r="AA1248" s="14" t="str">
        <x:v>http://127.0.0.1:8788/produit-roger-technology-t90-f4s.html</x:v>
      </x:c>
      <x:c r="AB1248" s="14" t="str">
        <x:v>http://127.0.0.1:8788/produit-roger-technology-t90-f4s.html</x:v>
      </x:c>
      <x:c r="AC1248" s="7" t="str">
        <x:v>Obtenir la version, la configuration, les modes, les mesures et les informations réglementaires.</x:v>
      </x:c>
      <x:c r="AD1248" s="7"/>
      <x:c r="AE1248" s="7" t="str"/>
    </x:row>
    <x:row r="1249" ht="54" customHeight="1">
      <x:c r="A1249" s="7" t="str">
        <x:v>G90/F2ES</x:v>
      </x:c>
      <x:c r="B1249" s="7" t="str">
        <x:v>Roger Technology</x:v>
      </x:c>
      <x:c r="C1249" s="7" t="str">
        <x:v>Roger Technology</x:v>
      </x:c>
      <x:c r="D1249" s="7" t="str">
        <x:v>G90/F2ES — photocellules synchronisées série G90</x:v>
      </x:c>
      <x:c r="E1249" s="7" t="str">
        <x:v>Composant électronique ou sensible</x:v>
      </x:c>
      <x:c r="F1249" s="7" t="str">
        <x:v>Composant à évaluer dans l’ensemble</x:v>
      </x:c>
      <x:c r="G1249" s="7" t="str">
        <x:v>À vérifier</x:v>
      </x:c>
      <x:c r="H1249" s="7" t="str"/>
      <x:c r="I1249" s="7" t="str">
        <x:v>La fiche de ce composant ne documente pas les modes de la motorisation complète.</x:v>
      </x:c>
      <x:c r="J1249" s="7" t="str"/>
      <x:c r="K1249" s="15"/>
      <x:c r="L1249" s="15" t="str"/>
      <x:c r="M1249" s="15"/>
      <x:c r="N1249" s="15"/>
      <x:c r="O1249" s="15"/>
      <x:c r="P1249" s="7" t="str"/>
      <x:c r="Q1249" s="15"/>
      <x:c r="R1249" s="7" t="str">
        <x:f>IF(AND(ISNUMBER(K1249),ISNUMBER(Q1249)),IF(K1249&lt;=Q1249,"Valeur ≤ seuil","Valeur &gt; seuil"),"")</x:f>
      </x:c>
      <x:c r="S1249" s="15"/>
      <x:c r="T1249" s="7" t="str">
        <x:f>IF(AND(ISNUMBER(K1249),ISNUMBER(S1249)),IF(K1249&lt;=S1249,"Valeur ≤ seuil","Valeur &gt; seuil"),"")</x:f>
      </x:c>
      <x:c r="U1249" s="7"/>
      <x:c r="V1249" s="7" t="str"/>
      <x:c r="W1249" s="14" t="str"/>
      <x:c r="X1249" s="7" t="str"/>
      <x:c r="Y1249" s="13" t="d">
        <x:v>2026-10-25T12:00:00.000Z</x:v>
      </x:c>
      <x:c r="Z1249" s="14" t="str">
        <x:v>https://www.rogertechnology.it/fr/prodotto/g90-f2es</x:v>
      </x:c>
      <x:c r="AA1249" s="14" t="str">
        <x:v>http://127.0.0.1:8788/produit-roger-technology-g90-f2es.html</x:v>
      </x:c>
      <x:c r="AB1249" s="14" t="str">
        <x:v>http://127.0.0.1:8788/produit-roger-technology-g90-f2es.html</x:v>
      </x:c>
      <x:c r="AC1249" s="7" t="str">
        <x:v>Obtenir la version, la configuration, les modes, les mesures et les informations réglementaires.</x:v>
      </x:c>
      <x:c r="AD1249" s="7"/>
      <x:c r="AE1249" s="7" t="str"/>
    </x:row>
    <x:row r="1250" ht="54" customHeight="1">
      <x:c r="A1250" s="7" t="str">
        <x:v>M90/F4ESO</x:v>
      </x:c>
      <x:c r="B1250" s="7" t="str">
        <x:v>Roger Technology</x:v>
      </x:c>
      <x:c r="C1250" s="7" t="str">
        <x:v>Roger Technology</x:v>
      </x:c>
      <x:c r="D1250" s="7" t="str">
        <x:v>M90/F4ESO — photocellules orientables quatre couples</x:v>
      </x:c>
      <x:c r="E1250" s="7" t="str">
        <x:v>Composant électronique ou sensible</x:v>
      </x:c>
      <x:c r="F1250" s="7" t="str">
        <x:v>Composant à évaluer dans l’ensemble</x:v>
      </x:c>
      <x:c r="G1250" s="7" t="str">
        <x:v>À vérifier</x:v>
      </x:c>
      <x:c r="H1250" s="7" t="str"/>
      <x:c r="I1250" s="7" t="str">
        <x:v>La fiche de ce composant ne documente pas les modes de la motorisation complète.</x:v>
      </x:c>
      <x:c r="J1250" s="7" t="str"/>
      <x:c r="K1250" s="15"/>
      <x:c r="L1250" s="15" t="str"/>
      <x:c r="M1250" s="15"/>
      <x:c r="N1250" s="15"/>
      <x:c r="O1250" s="15"/>
      <x:c r="P1250" s="7" t="str"/>
      <x:c r="Q1250" s="15"/>
      <x:c r="R1250" s="7" t="str">
        <x:f>IF(AND(ISNUMBER(K1250),ISNUMBER(Q1250)),IF(K1250&lt;=Q1250,"Valeur ≤ seuil","Valeur &gt; seuil"),"")</x:f>
      </x:c>
      <x:c r="S1250" s="15"/>
      <x:c r="T1250" s="7" t="str">
        <x:f>IF(AND(ISNUMBER(K1250),ISNUMBER(S1250)),IF(K1250&lt;=S1250,"Valeur ≤ seuil","Valeur &gt; seuil"),"")</x:f>
      </x:c>
      <x:c r="U1250" s="7"/>
      <x:c r="V1250" s="7" t="str"/>
      <x:c r="W1250" s="14" t="str"/>
      <x:c r="X1250" s="7" t="str"/>
      <x:c r="Y1250" s="13" t="d">
        <x:v>2026-10-25T12:00:00.000Z</x:v>
      </x:c>
      <x:c r="Z1250" s="14" t="str">
        <x:v>https://www.rogertechnology.it/fr/prodotto/m90-f4eso</x:v>
      </x:c>
      <x:c r="AA1250" s="14" t="str">
        <x:v>http://127.0.0.1:8788/produit-roger-technology-m90-f4eso.html</x:v>
      </x:c>
      <x:c r="AB1250" s="14" t="str">
        <x:v>http://127.0.0.1:8788/produit-roger-technology-m90-f4eso.html</x:v>
      </x:c>
      <x:c r="AC1250" s="7" t="str">
        <x:v>Obtenir la version, la configuration, les modes, les mesures et les informations réglementaires.</x:v>
      </x:c>
      <x:c r="AD1250" s="7"/>
      <x:c r="AE1250" s="7" t="str"/>
    </x:row>
    <x:row r="1251" ht="54" customHeight="1">
      <x:c r="A1251" s="7" t="str">
        <x:v>FIFTHY/24</x:v>
      </x:c>
      <x:c r="B1251" s="7" t="str">
        <x:v>Roger Technology</x:v>
      </x:c>
      <x:c r="C1251" s="7" t="str">
        <x:v>Roger Technology</x:v>
      </x:c>
      <x:c r="D1251" s="7" t="str">
        <x:v>FIFTHY/24 — clignotant LED avec antenne</x:v>
      </x:c>
      <x:c r="E1251" s="7" t="str">
        <x:v>Nature à préciser</x:v>
      </x:c>
      <x:c r="F1251" s="7" t="str">
        <x:v>Périmètre à confirmer</x:v>
      </x:c>
      <x:c r="G1251" s="7" t="str">
        <x:v>À vérifier</x:v>
      </x:c>
      <x:c r="H1251" s="7" t="str"/>
      <x:c r="I1251" s="7" t="str">
        <x:v>Mode, configuration et preuves énergétiques complètes non établis pour cette référence.</x:v>
      </x:c>
      <x:c r="J1251" s="7" t="str"/>
      <x:c r="K1251" s="15"/>
      <x:c r="L1251" s="15" t="str"/>
      <x:c r="M1251" s="15"/>
      <x:c r="N1251" s="15"/>
      <x:c r="O1251" s="15"/>
      <x:c r="P1251" s="7" t="str"/>
      <x:c r="Q1251" s="15"/>
      <x:c r="R1251" s="7" t="str">
        <x:f>IF(AND(ISNUMBER(K1251),ISNUMBER(Q1251)),IF(K1251&lt;=Q1251,"Valeur ≤ seuil","Valeur &gt; seuil"),"")</x:f>
      </x:c>
      <x:c r="S1251" s="15"/>
      <x:c r="T1251" s="7" t="str">
        <x:f>IF(AND(ISNUMBER(K1251),ISNUMBER(S1251)),IF(K1251&lt;=S1251,"Valeur ≤ seuil","Valeur &gt; seuil"),"")</x:f>
      </x:c>
      <x:c r="U1251" s="7"/>
      <x:c r="V1251" s="7" t="str"/>
      <x:c r="W1251" s="14" t="str"/>
      <x:c r="X1251" s="7" t="str"/>
      <x:c r="Y1251" s="13" t="d">
        <x:v>2026-10-25T12:00:00.000Z</x:v>
      </x:c>
      <x:c r="Z1251" s="14" t="str">
        <x:v>https://www.rogertechnology.it/fr/prodotto/fifthy-24</x:v>
      </x:c>
      <x:c r="AA1251" s="14" t="str">
        <x:v>http://127.0.0.1:8788/produit-roger-technology-fifthy-24.html</x:v>
      </x:c>
      <x:c r="AB1251" s="14" t="str">
        <x:v>http://127.0.0.1:8788/produit-roger-technology-fifthy-24.html</x:v>
      </x:c>
      <x:c r="AC1251" s="7" t="str">
        <x:v>Obtenir la version, la configuration, les modes, les mesures et les informations réglementaires.</x:v>
      </x:c>
      <x:c r="AD1251" s="7"/>
      <x:c r="AE1251" s="7" t="str"/>
    </x:row>
    <x:row r="1252" ht="54" customHeight="1">
      <x:c r="A1252" s="7" t="str">
        <x:v>FIFTHY/230</x:v>
      </x:c>
      <x:c r="B1252" s="7" t="str">
        <x:v>Roger Technology</x:v>
      </x:c>
      <x:c r="C1252" s="7" t="str">
        <x:v>Roger Technology</x:v>
      </x:c>
      <x:c r="D1252" s="7" t="str">
        <x:v>FIFTHY/230 — clignotant LED secteur avec antenne</x:v>
      </x:c>
      <x:c r="E1252" s="7" t="str">
        <x:v>Nature à préciser</x:v>
      </x:c>
      <x:c r="F1252" s="7" t="str">
        <x:v>Périmètre à confirmer</x:v>
      </x:c>
      <x:c r="G1252" s="7" t="str">
        <x:v>À vérifier</x:v>
      </x:c>
      <x:c r="H1252" s="7" t="str"/>
      <x:c r="I1252" s="7" t="str">
        <x:v>Mode, configuration et preuves énergétiques complètes non établis pour cette référence.</x:v>
      </x:c>
      <x:c r="J1252" s="7" t="str"/>
      <x:c r="K1252" s="15"/>
      <x:c r="L1252" s="15" t="str"/>
      <x:c r="M1252" s="15"/>
      <x:c r="N1252" s="15"/>
      <x:c r="O1252" s="15"/>
      <x:c r="P1252" s="7" t="str"/>
      <x:c r="Q1252" s="15"/>
      <x:c r="R1252" s="7" t="str">
        <x:f>IF(AND(ISNUMBER(K1252),ISNUMBER(Q1252)),IF(K1252&lt;=Q1252,"Valeur ≤ seuil","Valeur &gt; seuil"),"")</x:f>
      </x:c>
      <x:c r="S1252" s="15"/>
      <x:c r="T1252" s="7" t="str">
        <x:f>IF(AND(ISNUMBER(K1252),ISNUMBER(S1252)),IF(K1252&lt;=S1252,"Valeur ≤ seuil","Valeur &gt; seuil"),"")</x:f>
      </x:c>
      <x:c r="U1252" s="7"/>
      <x:c r="V1252" s="7" t="str"/>
      <x:c r="W1252" s="14" t="str"/>
      <x:c r="X1252" s="7" t="str"/>
      <x:c r="Y1252" s="13" t="d">
        <x:v>2026-10-25T12:00:00.000Z</x:v>
      </x:c>
      <x:c r="Z1252" s="14" t="str">
        <x:v>https://www.rogertechnology.it/fr/prodotto/fifthy-230</x:v>
      </x:c>
      <x:c r="AA1252" s="14" t="str">
        <x:v>http://127.0.0.1:8788/produit-roger-technology-fifthy-230.html</x:v>
      </x:c>
      <x:c r="AB1252" s="14" t="str">
        <x:v>http://127.0.0.1:8788/produit-roger-technology-fifthy-230.html</x:v>
      </x:c>
      <x:c r="AC1252" s="7" t="str">
        <x:v>Obtenir la version, la configuration, les modes, les mesures et les informations réglementaires.</x:v>
      </x:c>
      <x:c r="AD1252" s="7"/>
      <x:c r="AE1252" s="7" t="str"/>
    </x:row>
    <x:row r="1253" ht="54" customHeight="1">
      <x:c r="A1253" s="7" t="str">
        <x:v>B71/PBX24/BOX</x:v>
      </x:c>
      <x:c r="B1253" s="7" t="str">
        <x:v>Roger Technology</x:v>
      </x:c>
      <x:c r="C1253" s="7" t="str">
        <x:v>Roger Technology</x:v>
      </x:c>
      <x:c r="D1253" s="7" t="str">
        <x:v>B71/PBX24/BOX — alimentation hybride Brushless 24 V</x:v>
      </x:c>
      <x:c r="E1253" s="7" t="str">
        <x:v>Alimentation ou convertisseur</x:v>
      </x:c>
      <x:c r="F1253" s="7" t="str">
        <x:v>Composant à évaluer dans l’ensemble</x:v>
      </x:c>
      <x:c r="G1253" s="7" t="str">
        <x:v>À vérifier</x:v>
      </x:c>
      <x:c r="H1253" s="7" t="str"/>
      <x:c r="I1253" s="7" t="str">
        <x:v>La fiche de ce composant ne documente pas les modes de la motorisation complète.</x:v>
      </x:c>
      <x:c r="J1253" s="7" t="str"/>
      <x:c r="K1253" s="15"/>
      <x:c r="L1253" s="15" t="str"/>
      <x:c r="M1253" s="15"/>
      <x:c r="N1253" s="15"/>
      <x:c r="O1253" s="15"/>
      <x:c r="P1253" s="7" t="str"/>
      <x:c r="Q1253" s="15"/>
      <x:c r="R1253" s="7" t="str">
        <x:f>IF(AND(ISNUMBER(K1253),ISNUMBER(Q1253)),IF(K1253&lt;=Q1253,"Valeur ≤ seuil","Valeur &gt; seuil"),"")</x:f>
      </x:c>
      <x:c r="S1253" s="15"/>
      <x:c r="T1253" s="7" t="str">
        <x:f>IF(AND(ISNUMBER(K1253),ISNUMBER(S1253)),IF(K1253&lt;=S1253,"Valeur ≤ seuil","Valeur &gt; seuil"),"")</x:f>
      </x:c>
      <x:c r="U1253" s="7"/>
      <x:c r="V1253" s="7" t="str"/>
      <x:c r="W1253" s="14" t="str"/>
      <x:c r="X1253" s="7" t="str"/>
      <x:c r="Y1253" s="13" t="d">
        <x:v>2026-10-25T12:00:00.000Z</x:v>
      </x:c>
      <x:c r="Z1253" s="14" t="str">
        <x:v>https://www.rogertechnology.it/fr/prodotto/b71-pbx24-box</x:v>
      </x:c>
      <x:c r="AA1253" s="14" t="str">
        <x:v>http://127.0.0.1:8788/produit-roger-technology-b71-pbx24-box.html</x:v>
      </x:c>
      <x:c r="AB1253" s="14" t="str">
        <x:v>http://127.0.0.1:8788/produit-roger-technology-b71-pbx24-box.html</x:v>
      </x:c>
      <x:c r="AC1253" s="7" t="str">
        <x:v>Obtenir la version, la configuration, les modes, les mesures et les informations réglementaires.</x:v>
      </x:c>
      <x:c r="AD1253" s="7"/>
      <x:c r="AE1253" s="7" t="str"/>
    </x:row>
    <x:row r="1254" ht="54" customHeight="1">
      <x:c r="A1254" s="7" t="str">
        <x:v>B73/EXP</x:v>
      </x:c>
      <x:c r="B1254" s="7" t="str">
        <x:v>Roger Technology</x:v>
      </x:c>
      <x:c r="C1254" s="7" t="str">
        <x:v>Roger Technology</x:v>
      </x:c>
      <x:c r="D1254" s="7" t="str">
        <x:v>B73/EXP — carte de signalisation d’état</x:v>
      </x:c>
      <x:c r="E1254" s="7" t="str">
        <x:v>Composant électronique ou sensible</x:v>
      </x:c>
      <x:c r="F1254" s="7" t="str">
        <x:v>Composant à évaluer dans l’ensemble</x:v>
      </x:c>
      <x:c r="G1254" s="7" t="str">
        <x:v>À vérifier</x:v>
      </x:c>
      <x:c r="H1254" s="7" t="str"/>
      <x:c r="I1254" s="7" t="str">
        <x:v>La fiche de ce composant ne documente pas les modes de la motorisation complète.</x:v>
      </x:c>
      <x:c r="J1254" s="7" t="str"/>
      <x:c r="K1254" s="15"/>
      <x:c r="L1254" s="15" t="str"/>
      <x:c r="M1254" s="15"/>
      <x:c r="N1254" s="15"/>
      <x:c r="O1254" s="15"/>
      <x:c r="P1254" s="7" t="str"/>
      <x:c r="Q1254" s="15"/>
      <x:c r="R1254" s="7" t="str">
        <x:f>IF(AND(ISNUMBER(K1254),ISNUMBER(Q1254)),IF(K1254&lt;=Q1254,"Valeur ≤ seuil","Valeur &gt; seuil"),"")</x:f>
      </x:c>
      <x:c r="S1254" s="15"/>
      <x:c r="T1254" s="7" t="str">
        <x:f>IF(AND(ISNUMBER(K1254),ISNUMBER(S1254)),IF(K1254&lt;=S1254,"Valeur ≤ seuil","Valeur &gt; seuil"),"")</x:f>
      </x:c>
      <x:c r="U1254" s="7"/>
      <x:c r="V1254" s="7" t="str"/>
      <x:c r="W1254" s="14" t="str"/>
      <x:c r="X1254" s="7" t="str"/>
      <x:c r="Y1254" s="13" t="d">
        <x:v>2026-10-25T12:00:00.000Z</x:v>
      </x:c>
      <x:c r="Z1254" s="14" t="str">
        <x:v>https://www.rogertechnology.it/fr/prodotto/b73-exp</x:v>
      </x:c>
      <x:c r="AA1254" s="14" t="str">
        <x:v>http://127.0.0.1:8788/produit-roger-technology-b73-exp.html</x:v>
      </x:c>
      <x:c r="AB1254" s="14" t="str">
        <x:v>http://127.0.0.1:8788/produit-roger-technology-b73-exp.html</x:v>
      </x:c>
      <x:c r="AC1254" s="7" t="str">
        <x:v>Obtenir la version, la configuration, les modes, les mesures et les informations réglementaires.</x:v>
      </x:c>
      <x:c r="AD1254" s="7"/>
      <x:c r="AE1254" s="7" t="str"/>
    </x:row>
    <x:row r="1255" ht="54" customHeight="1">
      <x:c r="A1255" s="7" t="str">
        <x:v>DLD1/24</x:v>
      </x:c>
      <x:c r="B1255" s="7" t="str">
        <x:v>Roger Technology</x:v>
      </x:c>
      <x:c r="C1255" s="7" t="str">
        <x:v>Roger Technology</x:v>
      </x:c>
      <x:c r="D1255" s="7" t="str">
        <x:v>DLD1/24 — détecteur de boucle inductive</x:v>
      </x:c>
      <x:c r="E1255" s="7" t="str">
        <x:v>Composant électronique ou sensible</x:v>
      </x:c>
      <x:c r="F1255" s="7" t="str">
        <x:v>Composant à évaluer dans l’ensemble</x:v>
      </x:c>
      <x:c r="G1255" s="7" t="str">
        <x:v>À vérifier</x:v>
      </x:c>
      <x:c r="H1255" s="7" t="str"/>
      <x:c r="I1255" s="7" t="str">
        <x:v>La fiche de ce composant ne documente pas les modes de la motorisation complète.</x:v>
      </x:c>
      <x:c r="J1255" s="7" t="str"/>
      <x:c r="K1255" s="15"/>
      <x:c r="L1255" s="15" t="str"/>
      <x:c r="M1255" s="15"/>
      <x:c r="N1255" s="15"/>
      <x:c r="O1255" s="15"/>
      <x:c r="P1255" s="7" t="str"/>
      <x:c r="Q1255" s="15"/>
      <x:c r="R1255" s="7" t="str">
        <x:f>IF(AND(ISNUMBER(K1255),ISNUMBER(Q1255)),IF(K1255&lt;=Q1255,"Valeur ≤ seuil","Valeur &gt; seuil"),"")</x:f>
      </x:c>
      <x:c r="S1255" s="15"/>
      <x:c r="T1255" s="7" t="str">
        <x:f>IF(AND(ISNUMBER(K1255),ISNUMBER(S1255)),IF(K1255&lt;=S1255,"Valeur ≤ seuil","Valeur &gt; seuil"),"")</x:f>
      </x:c>
      <x:c r="U1255" s="7"/>
      <x:c r="V1255" s="7" t="str"/>
      <x:c r="W1255" s="14" t="str"/>
      <x:c r="X1255" s="7" t="str"/>
      <x:c r="Y1255" s="13" t="d">
        <x:v>2026-10-25T12:00:00.000Z</x:v>
      </x:c>
      <x:c r="Z1255" s="14" t="str">
        <x:v>https://www.rogertechnology.it/fr/prodotto/dld1-24</x:v>
      </x:c>
      <x:c r="AA1255" s="14" t="str">
        <x:v>http://127.0.0.1:8788/produit-roger-technology-dld1-24.html</x:v>
      </x:c>
      <x:c r="AB1255" s="14" t="str">
        <x:v>http://127.0.0.1:8788/produit-roger-technology-dld1-24.html</x:v>
      </x:c>
      <x:c r="AC1255" s="7" t="str">
        <x:v>Obtenir la version, la configuration, les modes, les mesures et les informations réglementaires.</x:v>
      </x:c>
      <x:c r="AD1255" s="7"/>
      <x:c r="AE1255" s="7" t="str"/>
    </x:row>
    <x:row r="1256" ht="54" customHeight="1">
      <x:c r="A1256" s="7" t="str">
        <x:v>H70/EL</x:v>
      </x:c>
      <x:c r="B1256" s="7" t="str">
        <x:v>Roger Technology</x:v>
      </x:c>
      <x:c r="C1256" s="7" t="str">
        <x:v>Roger Technology</x:v>
      </x:c>
      <x:c r="D1256" s="7" t="str">
        <x:v>H70/EL — module de serrure électrique</x:v>
      </x:c>
      <x:c r="E1256" s="7" t="str">
        <x:v>Nature à préciser</x:v>
      </x:c>
      <x:c r="F1256" s="7" t="str">
        <x:v>Périmètre à confirmer</x:v>
      </x:c>
      <x:c r="G1256" s="7" t="str">
        <x:v>À vérifier</x:v>
      </x:c>
      <x:c r="H1256" s="7" t="str"/>
      <x:c r="I1256" s="7" t="str">
        <x:v>Mode, configuration et preuves énergétiques complètes non établis pour cette référence.</x:v>
      </x:c>
      <x:c r="J1256" s="7" t="str"/>
      <x:c r="K1256" s="15"/>
      <x:c r="L1256" s="15" t="str"/>
      <x:c r="M1256" s="15"/>
      <x:c r="N1256" s="15"/>
      <x:c r="O1256" s="15"/>
      <x:c r="P1256" s="7" t="str"/>
      <x:c r="Q1256" s="15"/>
      <x:c r="R1256" s="7" t="str">
        <x:f>IF(AND(ISNUMBER(K1256),ISNUMBER(Q1256)),IF(K1256&lt;=Q1256,"Valeur ≤ seuil","Valeur &gt; seuil"),"")</x:f>
      </x:c>
      <x:c r="S1256" s="15"/>
      <x:c r="T1256" s="7" t="str">
        <x:f>IF(AND(ISNUMBER(K1256),ISNUMBER(S1256)),IF(K1256&lt;=S1256,"Valeur ≤ seuil","Valeur &gt; seuil"),"")</x:f>
      </x:c>
      <x:c r="U1256" s="7"/>
      <x:c r="V1256" s="7" t="str"/>
      <x:c r="W1256" s="14" t="str"/>
      <x:c r="X1256" s="7" t="str"/>
      <x:c r="Y1256" s="13" t="d">
        <x:v>2026-10-25T12:00:00.000Z</x:v>
      </x:c>
      <x:c r="Z1256" s="14" t="str">
        <x:v>https://www.rogertechnology.it/fr/prodotto/h70-el</x:v>
      </x:c>
      <x:c r="AA1256" s="14" t="str">
        <x:v>http://127.0.0.1:8788/produit-roger-technology-h70-el.html</x:v>
      </x:c>
      <x:c r="AB1256" s="14" t="str">
        <x:v>http://127.0.0.1:8788/produit-roger-technology-h70-el.html</x:v>
      </x:c>
      <x:c r="AC1256" s="7" t="str">
        <x:v>Obtenir la version, la configuration, les modes, les mesures et les informations réglementaires.</x:v>
      </x:c>
      <x:c r="AD1256" s="7"/>
      <x:c r="AE1256" s="7" t="str"/>
    </x:row>
    <x:row r="1257" ht="54" customHeight="1">
      <x:c r="A1257" s="7" t="str">
        <x:v>R85/60CI</x:v>
      </x:c>
      <x:c r="B1257" s="7" t="str">
        <x:v>Roger Technology</x:v>
      </x:c>
      <x:c r="C1257" s="7" t="str">
        <x:v>Roger Technology</x:v>
      </x:c>
      <x:c r="D1257" s="7" t="str">
        <x:v>R85/60CI — boîtier d’encastrement de 60 mm</x:v>
      </x:c>
      <x:c r="E1257" s="7" t="str">
        <x:v>Composant électronique ou sensible</x:v>
      </x:c>
      <x:c r="F1257" s="7" t="str">
        <x:v>Composant à évaluer dans l’ensemble</x:v>
      </x:c>
      <x:c r="G1257" s="7" t="str">
        <x:v>À vérifier</x:v>
      </x:c>
      <x:c r="H1257" s="7" t="str"/>
      <x:c r="I1257" s="7" t="str">
        <x:v>La fiche de ce composant ne documente pas les modes de la motorisation complète.</x:v>
      </x:c>
      <x:c r="J1257" s="7" t="str"/>
      <x:c r="K1257" s="15"/>
      <x:c r="L1257" s="15" t="str"/>
      <x:c r="M1257" s="15"/>
      <x:c r="N1257" s="15"/>
      <x:c r="O1257" s="15"/>
      <x:c r="P1257" s="7" t="str"/>
      <x:c r="Q1257" s="15"/>
      <x:c r="R1257" s="7" t="str">
        <x:f>IF(AND(ISNUMBER(K1257),ISNUMBER(Q1257)),IF(K1257&lt;=Q1257,"Valeur ≤ seuil","Valeur &gt; seuil"),"")</x:f>
      </x:c>
      <x:c r="S1257" s="15"/>
      <x:c r="T1257" s="7" t="str">
        <x:f>IF(AND(ISNUMBER(K1257),ISNUMBER(S1257)),IF(K1257&lt;=S1257,"Valeur ≤ seuil","Valeur &gt; seuil"),"")</x:f>
      </x:c>
      <x:c r="U1257" s="7"/>
      <x:c r="V1257" s="7" t="str"/>
      <x:c r="W1257" s="14" t="str"/>
      <x:c r="X1257" s="7" t="str"/>
      <x:c r="Y1257" s="13" t="d">
        <x:v>2026-10-25T12:00:00.000Z</x:v>
      </x:c>
      <x:c r="Z1257" s="14" t="str">
        <x:v>https://www.rogertechnology.it/fr/prodotto/r85-60ci</x:v>
      </x:c>
      <x:c r="AA1257" s="14" t="str">
        <x:v>http://127.0.0.1:8788/produit-roger-technology-r85-60ci.html</x:v>
      </x:c>
      <x:c r="AB1257" s="14" t="str">
        <x:v>http://127.0.0.1:8788/produit-roger-technology-r85-60ci.html</x:v>
      </x:c>
      <x:c r="AC1257" s="7" t="str">
        <x:v>Obtenir la version, la configuration, les modes, les mesures et les informations réglementaires.</x:v>
      </x:c>
      <x:c r="AD1257" s="7"/>
      <x:c r="AE1257" s="7" t="str"/>
    </x:row>
    <x:row r="1258" ht="54" customHeight="1">
      <x:c r="A1258" s="7" t="str">
        <x:v>R91/AN1/P1</x:v>
      </x:c>
      <x:c r="B1258" s="7" t="str">
        <x:v>Roger Technology</x:v>
      </x:c>
      <x:c r="C1258" s="7" t="str">
        <x:v>Roger Technology</x:v>
      </x:c>
      <x:c r="D1258" s="7" t="str">
        <x:v>R91/AN1/P1 — antenne murale 433,92 MHz</x:v>
      </x:c>
      <x:c r="E1258" s="7" t="str">
        <x:v>Nature à préciser</x:v>
      </x:c>
      <x:c r="F1258" s="7" t="str">
        <x:v>Périmètre à confirmer</x:v>
      </x:c>
      <x:c r="G1258" s="7" t="str">
        <x:v>À vérifier</x:v>
      </x:c>
      <x:c r="H1258" s="7" t="str"/>
      <x:c r="I1258" s="7" t="str">
        <x:v>Mode, configuration et preuves énergétiques complètes non établis pour cette référence.</x:v>
      </x:c>
      <x:c r="J1258" s="7" t="str"/>
      <x:c r="K1258" s="15"/>
      <x:c r="L1258" s="15" t="str"/>
      <x:c r="M1258" s="15"/>
      <x:c r="N1258" s="15"/>
      <x:c r="O1258" s="15"/>
      <x:c r="P1258" s="7" t="str"/>
      <x:c r="Q1258" s="15"/>
      <x:c r="R1258" s="7" t="str">
        <x:f>IF(AND(ISNUMBER(K1258),ISNUMBER(Q1258)),IF(K1258&lt;=Q1258,"Valeur ≤ seuil","Valeur &gt; seuil"),"")</x:f>
      </x:c>
      <x:c r="S1258" s="15"/>
      <x:c r="T1258" s="7" t="str">
        <x:f>IF(AND(ISNUMBER(K1258),ISNUMBER(S1258)),IF(K1258&lt;=S1258,"Valeur ≤ seuil","Valeur &gt; seuil"),"")</x:f>
      </x:c>
      <x:c r="U1258" s="7"/>
      <x:c r="V1258" s="7" t="str"/>
      <x:c r="W1258" s="14" t="str"/>
      <x:c r="X1258" s="7" t="str"/>
      <x:c r="Y1258" s="13" t="d">
        <x:v>2026-10-25T12:00:00.000Z</x:v>
      </x:c>
      <x:c r="Z1258" s="14" t="str">
        <x:v>https://www.rogertechnology.it/fr/prodotto/r91-an1-p1</x:v>
      </x:c>
      <x:c r="AA1258" s="14" t="str">
        <x:v>http://127.0.0.1:8788/produit-roger-technology-r91-an1-p1.html</x:v>
      </x:c>
      <x:c r="AB1258" s="14" t="str">
        <x:v>http://127.0.0.1:8788/produit-roger-technology-r91-an1-p1.html</x:v>
      </x:c>
      <x:c r="AC1258" s="7" t="str">
        <x:v>Obtenir la version, la configuration, les modes, les mesures et les informations réglementaires.</x:v>
      </x:c>
      <x:c r="AD1258" s="7"/>
      <x:c r="AE1258" s="7" t="str"/>
    </x:row>
    <x:row r="1259" ht="54" customHeight="1">
      <x:c r="A1259" s="7" t="str">
        <x:v>2401539</x:v>
      </x:c>
      <x:c r="B1259" s="7" t="str">
        <x:v>Somfy</x:v>
      </x:c>
      <x:c r="C1259" s="7" t="str">
        <x:v>Somfy</x:v>
      </x:c>
      <x:c r="D1259" s="7" t="str">
        <x:v>Télécommande Keypop 2 RTS</x:v>
      </x:c>
      <x:c r="E1259" s="7" t="str">
        <x:v>Composant électronique ou sensible</x:v>
      </x:c>
      <x:c r="F1259" s="7" t="str">
        <x:v>Composant à évaluer dans l’ensemble</x:v>
      </x:c>
      <x:c r="G1259" s="7" t="str">
        <x:v>À vérifier</x:v>
      </x:c>
      <x:c r="H1259" s="7" t="str"/>
      <x:c r="I1259" s="7" t="str">
        <x:v>La fiche de ce composant ne documente pas les modes de la motorisation complète.</x:v>
      </x:c>
      <x:c r="J1259" s="7" t="str"/>
      <x:c r="K1259" s="15"/>
      <x:c r="L1259" s="15" t="str"/>
      <x:c r="M1259" s="15"/>
      <x:c r="N1259" s="15"/>
      <x:c r="O1259" s="15"/>
      <x:c r="P1259" s="7" t="str"/>
      <x:c r="Q1259" s="15"/>
      <x:c r="R1259" s="7" t="str">
        <x:f>IF(AND(ISNUMBER(K1259),ISNUMBER(Q1259)),IF(K1259&lt;=Q1259,"Valeur ≤ seuil","Valeur &gt; seuil"),"")</x:f>
      </x:c>
      <x:c r="S1259" s="15"/>
      <x:c r="T1259" s="7" t="str">
        <x:f>IF(AND(ISNUMBER(K1259),ISNUMBER(S1259)),IF(K1259&lt;=S1259,"Valeur ≤ seuil","Valeur &gt; seuil"),"")</x:f>
      </x:c>
      <x:c r="U1259" s="7"/>
      <x:c r="V1259" s="7" t="str"/>
      <x:c r="W1259" s="14" t="str"/>
      <x:c r="X1259" s="7" t="str"/>
      <x:c r="Y1259" s="13" t="d">
        <x:v>2026-10-25T12:00:00.000Z</x:v>
      </x:c>
      <x:c r="Z1259" s="14" t="str">
        <x:v>https://boutique.somfy.fr/keypop-2-rts.html</x:v>
      </x:c>
      <x:c r="AA1259" s="14" t="str">
        <x:v>http://127.0.0.1:8788/produit-somfy-2401539.html</x:v>
      </x:c>
      <x:c r="AB1259" s="14" t="str">
        <x:v>http://127.0.0.1:8788/produit-somfy-2401539.html</x:v>
      </x:c>
      <x:c r="AC1259" s="7" t="str">
        <x:v>Obtenir la version, la configuration, les modes, les mesures et les informations réglementaires.</x:v>
      </x:c>
      <x:c r="AD1259" s="7"/>
      <x:c r="AE1259" s="7" t="str"/>
    </x:row>
    <x:row r="1260" ht="54" customHeight="1">
      <x:c r="A1260" s="7" t="str">
        <x:v>2400549</x:v>
      </x:c>
      <x:c r="B1260" s="7" t="str">
        <x:v>Somfy</x:v>
      </x:c>
      <x:c r="C1260" s="7" t="str">
        <x:v>Somfy</x:v>
      </x:c>
      <x:c r="D1260" s="7" t="str">
        <x:v>Télécommande Keytis 2 NS RTS</x:v>
      </x:c>
      <x:c r="E1260" s="7" t="str">
        <x:v>Composant électronique ou sensible</x:v>
      </x:c>
      <x:c r="F1260" s="7" t="str">
        <x:v>Composant à évaluer dans l’ensemble</x:v>
      </x:c>
      <x:c r="G1260" s="7" t="str">
        <x:v>À vérifier</x:v>
      </x:c>
      <x:c r="H1260" s="7" t="str"/>
      <x:c r="I1260" s="7" t="str">
        <x:v>La fiche de ce composant ne documente pas les modes de la motorisation complète.</x:v>
      </x:c>
      <x:c r="J1260" s="7" t="str"/>
      <x:c r="K1260" s="15"/>
      <x:c r="L1260" s="15" t="str"/>
      <x:c r="M1260" s="15"/>
      <x:c r="N1260" s="15"/>
      <x:c r="O1260" s="15"/>
      <x:c r="P1260" s="7" t="str"/>
      <x:c r="Q1260" s="15"/>
      <x:c r="R1260" s="7" t="str">
        <x:f>IF(AND(ISNUMBER(K1260),ISNUMBER(Q1260)),IF(K1260&lt;=Q1260,"Valeur ≤ seuil","Valeur &gt; seuil"),"")</x:f>
      </x:c>
      <x:c r="S1260" s="15"/>
      <x:c r="T1260" s="7" t="str">
        <x:f>IF(AND(ISNUMBER(K1260),ISNUMBER(S1260)),IF(K1260&lt;=S1260,"Valeur ≤ seuil","Valeur &gt; seuil"),"")</x:f>
      </x:c>
      <x:c r="U1260" s="7"/>
      <x:c r="V1260" s="7" t="str"/>
      <x:c r="W1260" s="14" t="str"/>
      <x:c r="X1260" s="7" t="str"/>
      <x:c r="Y1260" s="13" t="d">
        <x:v>2026-10-25T12:00:00.000Z</x:v>
      </x:c>
      <x:c r="Z1260" s="14" t="str">
        <x:v>https://boutique.somfy.fr/telecommande-keytis-ns-2-rts-portail-et-porte-de-garage.html</x:v>
      </x:c>
      <x:c r="AA1260" s="14" t="str">
        <x:v>http://127.0.0.1:8788/produit-somfy-2400549.html</x:v>
      </x:c>
      <x:c r="AB1260" s="14" t="str">
        <x:v>http://127.0.0.1:8788/produit-somfy-2400549.html</x:v>
      </x:c>
      <x:c r="AC1260" s="7" t="str">
        <x:v>Obtenir la version, la configuration, les modes, les mesures et les informations réglementaires.</x:v>
      </x:c>
      <x:c r="AD1260" s="7"/>
      <x:c r="AE1260" s="7" t="str"/>
    </x:row>
    <x:row r="1261" ht="54" customHeight="1">
      <x:c r="A1261" s="7" t="str">
        <x:v>1841064</x:v>
      </x:c>
      <x:c r="B1261" s="7" t="str">
        <x:v>Somfy</x:v>
      </x:c>
      <x:c r="C1261" s="7" t="str">
        <x:v>Somfy</x:v>
      </x:c>
      <x:c r="D1261" s="7" t="str">
        <x:v>Télécommande Keygo RTS</x:v>
      </x:c>
      <x:c r="E1261" s="7" t="str">
        <x:v>Composant électronique ou sensible</x:v>
      </x:c>
      <x:c r="F1261" s="7" t="str">
        <x:v>Composant à évaluer dans l’ensemble</x:v>
      </x:c>
      <x:c r="G1261" s="7" t="str">
        <x:v>À vérifier</x:v>
      </x:c>
      <x:c r="H1261" s="7" t="str"/>
      <x:c r="I1261" s="7" t="str">
        <x:v>La fiche de ce composant ne documente pas les modes de la motorisation complète.</x:v>
      </x:c>
      <x:c r="J1261" s="7" t="str"/>
      <x:c r="K1261" s="15"/>
      <x:c r="L1261" s="15" t="str"/>
      <x:c r="M1261" s="15"/>
      <x:c r="N1261" s="15"/>
      <x:c r="O1261" s="15"/>
      <x:c r="P1261" s="7" t="str"/>
      <x:c r="Q1261" s="15"/>
      <x:c r="R1261" s="7" t="str">
        <x:f>IF(AND(ISNUMBER(K1261),ISNUMBER(Q1261)),IF(K1261&lt;=Q1261,"Valeur ≤ seuil","Valeur &gt; seuil"),"")</x:f>
      </x:c>
      <x:c r="S1261" s="15"/>
      <x:c r="T1261" s="7" t="str">
        <x:f>IF(AND(ISNUMBER(K1261),ISNUMBER(S1261)),IF(K1261&lt;=S1261,"Valeur ≤ seuil","Valeur &gt; seuil"),"")</x:f>
      </x:c>
      <x:c r="U1261" s="7"/>
      <x:c r="V1261" s="7" t="str"/>
      <x:c r="W1261" s="14" t="str"/>
      <x:c r="X1261" s="7" t="str"/>
      <x:c r="Y1261" s="13" t="d">
        <x:v>2026-10-25T12:00:00.000Z</x:v>
      </x:c>
      <x:c r="Z1261" s="14" t="str">
        <x:v>https://www.somfy.fr/produits/1841064/keygo-rts</x:v>
      </x:c>
      <x:c r="AA1261" s="14" t="str">
        <x:v>http://127.0.0.1:8788/produit-somfy-1841064.html</x:v>
      </x:c>
      <x:c r="AB1261" s="14" t="str">
        <x:v>http://127.0.0.1:8788/produit-somfy-1841064.html</x:v>
      </x:c>
      <x:c r="AC1261" s="7" t="str">
        <x:v>Obtenir la version, la configuration, les modes, les mesures et les informations réglementaires.</x:v>
      </x:c>
      <x:c r="AD1261" s="7"/>
      <x:c r="AE1261" s="7" t="str"/>
    </x:row>
    <x:row r="1262" ht="54" customHeight="1">
      <x:c r="A1262" s="7" t="str">
        <x:v>KCYL-5000D-02</x:v>
      </x:c>
      <x:c r="B1262" s="7" t="str">
        <x:v>Kibolt</x:v>
      </x:c>
      <x:c r="C1262" s="7" t="str">
        <x:v>Kibolt</x:v>
      </x:c>
      <x:c r="D1262" s="7" t="str">
        <x:v>Kibolt Smart — demi-cylindre taille 50 mm</x:v>
      </x:c>
      <x:c r="E1262" s="7" t="str">
        <x:v>Nature à préciser</x:v>
      </x:c>
      <x:c r="F1262" s="7" t="str">
        <x:v>Périmètre à confirmer</x:v>
      </x:c>
      <x:c r="G1262" s="7" t="str">
        <x:v>À vérifier</x:v>
      </x:c>
      <x:c r="H1262" s="7" t="str"/>
      <x:c r="I1262" s="7" t="str">
        <x:v>Mode, configuration et preuves énergétiques complètes non établis pour cette référence.</x:v>
      </x:c>
      <x:c r="J1262" s="7" t="str"/>
      <x:c r="K1262" s="15"/>
      <x:c r="L1262" s="15" t="str"/>
      <x:c r="M1262" s="15"/>
      <x:c r="N1262" s="15"/>
      <x:c r="O1262" s="15"/>
      <x:c r="P1262" s="7" t="str"/>
      <x:c r="Q1262" s="15"/>
      <x:c r="R1262" s="7" t="str">
        <x:f>IF(AND(ISNUMBER(K1262),ISNUMBER(Q1262)),IF(K1262&lt;=Q1262,"Valeur ≤ seuil","Valeur &gt; seuil"),"")</x:f>
      </x:c>
      <x:c r="S1262" s="15"/>
      <x:c r="T1262" s="7" t="str">
        <x:f>IF(AND(ISNUMBER(K1262),ISNUMBER(S1262)),IF(K1262&lt;=S1262,"Valeur ≤ seuil","Valeur &gt; seuil"),"")</x:f>
      </x:c>
      <x:c r="U1262" s="7"/>
      <x:c r="V1262" s="7" t="str"/>
      <x:c r="W1262" s="14" t="str"/>
      <x:c r="X1262" s="7" t="str"/>
      <x:c r="Y1262" s="13" t="d">
        <x:v>2026-10-25T12:00:00.000Z</x:v>
      </x:c>
      <x:c r="Z1262" s="14" t="str">
        <x:v>https://www.kibolt.fr/content/uploads/2024/05/Fiche-Intratone-Kibolt-Smart-avec-ref.pdf#page=3</x:v>
      </x:c>
      <x:c r="AA1262" s="14" t="str">
        <x:v>http://127.0.0.1:8788/produit-kibolt-kcyl-5000d-02.html</x:v>
      </x:c>
      <x:c r="AB1262" s="14" t="str">
        <x:v>http://127.0.0.1:8788/produit-kibolt-kcyl-5000d-02.html</x:v>
      </x:c>
      <x:c r="AC1262" s="7" t="str">
        <x:v>Obtenir la version, la configuration, les modes, les mesures et les informations réglementaires.</x:v>
      </x:c>
      <x:c r="AD1262" s="7"/>
      <x:c r="AE1262" s="7" t="str"/>
    </x:row>
    <x:row r="1263" ht="54" customHeight="1">
      <x:c r="A1263" s="7" t="str">
        <x:v>KCYL-5500D-02</x:v>
      </x:c>
      <x:c r="B1263" s="7" t="str">
        <x:v>Kibolt</x:v>
      </x:c>
      <x:c r="C1263" s="7" t="str">
        <x:v>Kibolt</x:v>
      </x:c>
      <x:c r="D1263" s="7" t="str">
        <x:v>Kibolt Smart — demi-cylindre taille 55 mm</x:v>
      </x:c>
      <x:c r="E1263" s="7" t="str">
        <x:v>Nature à préciser</x:v>
      </x:c>
      <x:c r="F1263" s="7" t="str">
        <x:v>Périmètre à confirmer</x:v>
      </x:c>
      <x:c r="G1263" s="7" t="str">
        <x:v>À vérifier</x:v>
      </x:c>
      <x:c r="H1263" s="7" t="str"/>
      <x:c r="I1263" s="7" t="str">
        <x:v>Mode, configuration et preuves énergétiques complètes non établis pour cette référence.</x:v>
      </x:c>
      <x:c r="J1263" s="7" t="str"/>
      <x:c r="K1263" s="15"/>
      <x:c r="L1263" s="15" t="str"/>
      <x:c r="M1263" s="15"/>
      <x:c r="N1263" s="15"/>
      <x:c r="O1263" s="15"/>
      <x:c r="P1263" s="7" t="str"/>
      <x:c r="Q1263" s="15"/>
      <x:c r="R1263" s="7" t="str">
        <x:f>IF(AND(ISNUMBER(K1263),ISNUMBER(Q1263)),IF(K1263&lt;=Q1263,"Valeur ≤ seuil","Valeur &gt; seuil"),"")</x:f>
      </x:c>
      <x:c r="S1263" s="15"/>
      <x:c r="T1263" s="7" t="str">
        <x:f>IF(AND(ISNUMBER(K1263),ISNUMBER(S1263)),IF(K1263&lt;=S1263,"Valeur ≤ seuil","Valeur &gt; seuil"),"")</x:f>
      </x:c>
      <x:c r="U1263" s="7"/>
      <x:c r="V1263" s="7" t="str"/>
      <x:c r="W1263" s="14" t="str"/>
      <x:c r="X1263" s="7" t="str"/>
      <x:c r="Y1263" s="13" t="d">
        <x:v>2026-10-25T12:00:00.000Z</x:v>
      </x:c>
      <x:c r="Z1263" s="14" t="str">
        <x:v>https://www.kibolt.fr/content/uploads/2024/05/Fiche-Intratone-Kibolt-Smart-avec-ref.pdf#page=3</x:v>
      </x:c>
      <x:c r="AA1263" s="14" t="str">
        <x:v>http://127.0.0.1:8788/produit-kibolt-kcyl-5500d-02.html</x:v>
      </x:c>
      <x:c r="AB1263" s="14" t="str">
        <x:v>http://127.0.0.1:8788/produit-kibolt-kcyl-5500d-02.html</x:v>
      </x:c>
      <x:c r="AC1263" s="7" t="str">
        <x:v>Obtenir la version, la configuration, les modes, les mesures et les informations réglementaires.</x:v>
      </x:c>
      <x:c r="AD1263" s="7"/>
      <x:c r="AE1263" s="7" t="str"/>
    </x:row>
    <x:row r="1264" ht="54" customHeight="1">
      <x:c r="A1264" s="7" t="str">
        <x:v>KCYL-6000D-02</x:v>
      </x:c>
      <x:c r="B1264" s="7" t="str">
        <x:v>Kibolt</x:v>
      </x:c>
      <x:c r="C1264" s="7" t="str">
        <x:v>Kibolt</x:v>
      </x:c>
      <x:c r="D1264" s="7" t="str">
        <x:v>Kibolt Smart — demi-cylindre taille 60 mm</x:v>
      </x:c>
      <x:c r="E1264" s="7" t="str">
        <x:v>Nature à préciser</x:v>
      </x:c>
      <x:c r="F1264" s="7" t="str">
        <x:v>Périmètre à confirmer</x:v>
      </x:c>
      <x:c r="G1264" s="7" t="str">
        <x:v>À vérifier</x:v>
      </x:c>
      <x:c r="H1264" s="7" t="str"/>
      <x:c r="I1264" s="7" t="str">
        <x:v>Mode, configuration et preuves énergétiques complètes non établis pour cette référence.</x:v>
      </x:c>
      <x:c r="J1264" s="7" t="str"/>
      <x:c r="K1264" s="15"/>
      <x:c r="L1264" s="15" t="str"/>
      <x:c r="M1264" s="15"/>
      <x:c r="N1264" s="15"/>
      <x:c r="O1264" s="15"/>
      <x:c r="P1264" s="7" t="str"/>
      <x:c r="Q1264" s="15"/>
      <x:c r="R1264" s="7" t="str">
        <x:f>IF(AND(ISNUMBER(K1264),ISNUMBER(Q1264)),IF(K1264&lt;=Q1264,"Valeur ≤ seuil","Valeur &gt; seuil"),"")</x:f>
      </x:c>
      <x:c r="S1264" s="15"/>
      <x:c r="T1264" s="7" t="str">
        <x:f>IF(AND(ISNUMBER(K1264),ISNUMBER(S1264)),IF(K1264&lt;=S1264,"Valeur ≤ seuil","Valeur &gt; seuil"),"")</x:f>
      </x:c>
      <x:c r="U1264" s="7"/>
      <x:c r="V1264" s="7" t="str"/>
      <x:c r="W1264" s="14" t="str"/>
      <x:c r="X1264" s="7" t="str"/>
      <x:c r="Y1264" s="13" t="d">
        <x:v>2026-10-25T12:00:00.000Z</x:v>
      </x:c>
      <x:c r="Z1264" s="14" t="str">
        <x:v>https://www.kibolt.fr/content/uploads/2024/05/Fiche-Intratone-Kibolt-Smart-avec-ref.pdf#page=3</x:v>
      </x:c>
      <x:c r="AA1264" s="14" t="str">
        <x:v>http://127.0.0.1:8788/produit-kibolt-kcyl-6000d-02.html</x:v>
      </x:c>
      <x:c r="AB1264" s="14" t="str">
        <x:v>http://127.0.0.1:8788/produit-kibolt-kcyl-6000d-02.html</x:v>
      </x:c>
      <x:c r="AC1264" s="7" t="str">
        <x:v>Obtenir la version, la configuration, les modes, les mesures et les informations réglementaires.</x:v>
      </x:c>
      <x:c r="AD1264" s="7"/>
      <x:c r="AE1264" s="7" t="str"/>
    </x:row>
    <x:row r="1265" ht="54" customHeight="1">
      <x:c r="A1265" s="7" t="str">
        <x:v>KCYL-6500D-02</x:v>
      </x:c>
      <x:c r="B1265" s="7" t="str">
        <x:v>Kibolt</x:v>
      </x:c>
      <x:c r="C1265" s="7" t="str">
        <x:v>Kibolt</x:v>
      </x:c>
      <x:c r="D1265" s="7" t="str">
        <x:v>Kibolt Smart — demi-cylindre taille 65 mm</x:v>
      </x:c>
      <x:c r="E1265" s="7" t="str">
        <x:v>Nature à préciser</x:v>
      </x:c>
      <x:c r="F1265" s="7" t="str">
        <x:v>Périmètre à confirmer</x:v>
      </x:c>
      <x:c r="G1265" s="7" t="str">
        <x:v>À vérifier</x:v>
      </x:c>
      <x:c r="H1265" s="7" t="str"/>
      <x:c r="I1265" s="7" t="str">
        <x:v>Mode, configuration et preuves énergétiques complètes non établis pour cette référence.</x:v>
      </x:c>
      <x:c r="J1265" s="7" t="str"/>
      <x:c r="K1265" s="15"/>
      <x:c r="L1265" s="15" t="str"/>
      <x:c r="M1265" s="15"/>
      <x:c r="N1265" s="15"/>
      <x:c r="O1265" s="15"/>
      <x:c r="P1265" s="7" t="str"/>
      <x:c r="Q1265" s="15"/>
      <x:c r="R1265" s="7" t="str">
        <x:f>IF(AND(ISNUMBER(K1265),ISNUMBER(Q1265)),IF(K1265&lt;=Q1265,"Valeur ≤ seuil","Valeur &gt; seuil"),"")</x:f>
      </x:c>
      <x:c r="S1265" s="15"/>
      <x:c r="T1265" s="7" t="str">
        <x:f>IF(AND(ISNUMBER(K1265),ISNUMBER(S1265)),IF(K1265&lt;=S1265,"Valeur ≤ seuil","Valeur &gt; seuil"),"")</x:f>
      </x:c>
      <x:c r="U1265" s="7"/>
      <x:c r="V1265" s="7" t="str"/>
      <x:c r="W1265" s="14" t="str"/>
      <x:c r="X1265" s="7" t="str"/>
      <x:c r="Y1265" s="13" t="d">
        <x:v>2026-10-25T12:00:00.000Z</x:v>
      </x:c>
      <x:c r="Z1265" s="14" t="str">
        <x:v>https://www.kibolt.fr/content/uploads/2024/05/Fiche-Intratone-Kibolt-Smart-avec-ref.pdf#page=3</x:v>
      </x:c>
      <x:c r="AA1265" s="14" t="str">
        <x:v>http://127.0.0.1:8788/produit-kibolt-kcyl-6500d-02.html</x:v>
      </x:c>
      <x:c r="AB1265" s="14" t="str">
        <x:v>http://127.0.0.1:8788/produit-kibolt-kcyl-6500d-02.html</x:v>
      </x:c>
      <x:c r="AC1265" s="7" t="str">
        <x:v>Obtenir la version, la configuration, les modes, les mesures et les informations réglementaires.</x:v>
      </x:c>
      <x:c r="AD1265" s="7"/>
      <x:c r="AE1265" s="7" t="str"/>
    </x:row>
    <x:row r="1266" ht="54" customHeight="1">
      <x:c r="A1266" s="7" t="str">
        <x:v>KCYL-7000D-02</x:v>
      </x:c>
      <x:c r="B1266" s="7" t="str">
        <x:v>Kibolt</x:v>
      </x:c>
      <x:c r="C1266" s="7" t="str">
        <x:v>Kibolt</x:v>
      </x:c>
      <x:c r="D1266" s="7" t="str">
        <x:v>Kibolt Smart — demi-cylindre taille 70 mm</x:v>
      </x:c>
      <x:c r="E1266" s="7" t="str">
        <x:v>Nature à préciser</x:v>
      </x:c>
      <x:c r="F1266" s="7" t="str">
        <x:v>Périmètre à confirmer</x:v>
      </x:c>
      <x:c r="G1266" s="7" t="str">
        <x:v>À vérifier</x:v>
      </x:c>
      <x:c r="H1266" s="7" t="str"/>
      <x:c r="I1266" s="7" t="str">
        <x:v>Mode, configuration et preuves énergétiques complètes non établis pour cette référence.</x:v>
      </x:c>
      <x:c r="J1266" s="7" t="str"/>
      <x:c r="K1266" s="15"/>
      <x:c r="L1266" s="15" t="str"/>
      <x:c r="M1266" s="15"/>
      <x:c r="N1266" s="15"/>
      <x:c r="O1266" s="15"/>
      <x:c r="P1266" s="7" t="str"/>
      <x:c r="Q1266" s="15"/>
      <x:c r="R1266" s="7" t="str">
        <x:f>IF(AND(ISNUMBER(K1266),ISNUMBER(Q1266)),IF(K1266&lt;=Q1266,"Valeur ≤ seuil","Valeur &gt; seuil"),"")</x:f>
      </x:c>
      <x:c r="S1266" s="15"/>
      <x:c r="T1266" s="7" t="str">
        <x:f>IF(AND(ISNUMBER(K1266),ISNUMBER(S1266)),IF(K1266&lt;=S1266,"Valeur ≤ seuil","Valeur &gt; seuil"),"")</x:f>
      </x:c>
      <x:c r="U1266" s="7"/>
      <x:c r="V1266" s="7" t="str"/>
      <x:c r="W1266" s="14" t="str"/>
      <x:c r="X1266" s="7" t="str"/>
      <x:c r="Y1266" s="13" t="d">
        <x:v>2026-10-25T12:00:00.000Z</x:v>
      </x:c>
      <x:c r="Z1266" s="14" t="str">
        <x:v>https://www.kibolt.fr/content/uploads/2024/05/Fiche-Intratone-Kibolt-Smart-avec-ref.pdf#page=3</x:v>
      </x:c>
      <x:c r="AA1266" s="14" t="str">
        <x:v>http://127.0.0.1:8788/produit-kibolt-kcyl-7000d-02.html</x:v>
      </x:c>
      <x:c r="AB1266" s="14" t="str">
        <x:v>http://127.0.0.1:8788/produit-kibolt-kcyl-7000d-02.html</x:v>
      </x:c>
      <x:c r="AC1266" s="7" t="str">
        <x:v>Obtenir la version, la configuration, les modes, les mesures et les informations réglementaires.</x:v>
      </x:c>
      <x:c r="AD1266" s="7"/>
      <x:c r="AE1266" s="7" t="str"/>
    </x:row>
    <x:row r="1267" ht="54" customHeight="1">
      <x:c r="A1267" s="7" t="str">
        <x:v>KCYL-7500D-02</x:v>
      </x:c>
      <x:c r="B1267" s="7" t="str">
        <x:v>Kibolt</x:v>
      </x:c>
      <x:c r="C1267" s="7" t="str">
        <x:v>Kibolt</x:v>
      </x:c>
      <x:c r="D1267" s="7" t="str">
        <x:v>Kibolt Smart — demi-cylindre taille 75 mm</x:v>
      </x:c>
      <x:c r="E1267" s="7" t="str">
        <x:v>Nature à préciser</x:v>
      </x:c>
      <x:c r="F1267" s="7" t="str">
        <x:v>Périmètre à confirmer</x:v>
      </x:c>
      <x:c r="G1267" s="7" t="str">
        <x:v>À vérifier</x:v>
      </x:c>
      <x:c r="H1267" s="7" t="str"/>
      <x:c r="I1267" s="7" t="str">
        <x:v>Mode, configuration et preuves énergétiques complètes non établis pour cette référence.</x:v>
      </x:c>
      <x:c r="J1267" s="7" t="str"/>
      <x:c r="K1267" s="15"/>
      <x:c r="L1267" s="15" t="str"/>
      <x:c r="M1267" s="15"/>
      <x:c r="N1267" s="15"/>
      <x:c r="O1267" s="15"/>
      <x:c r="P1267" s="7" t="str"/>
      <x:c r="Q1267" s="15"/>
      <x:c r="R1267" s="7" t="str">
        <x:f>IF(AND(ISNUMBER(K1267),ISNUMBER(Q1267)),IF(K1267&lt;=Q1267,"Valeur ≤ seuil","Valeur &gt; seuil"),"")</x:f>
      </x:c>
      <x:c r="S1267" s="15"/>
      <x:c r="T1267" s="7" t="str">
        <x:f>IF(AND(ISNUMBER(K1267),ISNUMBER(S1267)),IF(K1267&lt;=S1267,"Valeur ≤ seuil","Valeur &gt; seuil"),"")</x:f>
      </x:c>
      <x:c r="U1267" s="7"/>
      <x:c r="V1267" s="7" t="str"/>
      <x:c r="W1267" s="14" t="str"/>
      <x:c r="X1267" s="7" t="str"/>
      <x:c r="Y1267" s="13" t="d">
        <x:v>2026-10-25T12:00:00.000Z</x:v>
      </x:c>
      <x:c r="Z1267" s="14" t="str">
        <x:v>https://www.kibolt.fr/content/uploads/2024/05/Fiche-Intratone-Kibolt-Smart-avec-ref.pdf#page=3</x:v>
      </x:c>
      <x:c r="AA1267" s="14" t="str">
        <x:v>http://127.0.0.1:8788/produit-kibolt-kcyl-7500d-02.html</x:v>
      </x:c>
      <x:c r="AB1267" s="14" t="str">
        <x:v>http://127.0.0.1:8788/produit-kibolt-kcyl-7500d-02.html</x:v>
      </x:c>
      <x:c r="AC1267" s="7" t="str">
        <x:v>Obtenir la version, la configuration, les modes, les mesures et les informations réglementaires.</x:v>
      </x:c>
      <x:c r="AD1267" s="7"/>
      <x:c r="AE1267" s="7" t="str"/>
    </x:row>
    <x:row r="1268" ht="54" customHeight="1">
      <x:c r="A1268" s="7" t="str">
        <x:v>KCYL-8000D-02</x:v>
      </x:c>
      <x:c r="B1268" s="7" t="str">
        <x:v>Kibolt</x:v>
      </x:c>
      <x:c r="C1268" s="7" t="str">
        <x:v>Kibolt</x:v>
      </x:c>
      <x:c r="D1268" s="7" t="str">
        <x:v>Kibolt Smart — demi-cylindre taille 80 mm</x:v>
      </x:c>
      <x:c r="E1268" s="7" t="str">
        <x:v>Nature à préciser</x:v>
      </x:c>
      <x:c r="F1268" s="7" t="str">
        <x:v>Périmètre à confirmer</x:v>
      </x:c>
      <x:c r="G1268" s="7" t="str">
        <x:v>À vérifier</x:v>
      </x:c>
      <x:c r="H1268" s="7" t="str"/>
      <x:c r="I1268" s="7" t="str">
        <x:v>Mode, configuration et preuves énergétiques complètes non établis pour cette référence.</x:v>
      </x:c>
      <x:c r="J1268" s="7" t="str"/>
      <x:c r="K1268" s="15"/>
      <x:c r="L1268" s="15" t="str"/>
      <x:c r="M1268" s="15"/>
      <x:c r="N1268" s="15"/>
      <x:c r="O1268" s="15"/>
      <x:c r="P1268" s="7" t="str"/>
      <x:c r="Q1268" s="15"/>
      <x:c r="R1268" s="7" t="str">
        <x:f>IF(AND(ISNUMBER(K1268),ISNUMBER(Q1268)),IF(K1268&lt;=Q1268,"Valeur ≤ seuil","Valeur &gt; seuil"),"")</x:f>
      </x:c>
      <x:c r="S1268" s="15"/>
      <x:c r="T1268" s="7" t="str">
        <x:f>IF(AND(ISNUMBER(K1268),ISNUMBER(S1268)),IF(K1268&lt;=S1268,"Valeur ≤ seuil","Valeur &gt; seuil"),"")</x:f>
      </x:c>
      <x:c r="U1268" s="7"/>
      <x:c r="V1268" s="7" t="str"/>
      <x:c r="W1268" s="14" t="str"/>
      <x:c r="X1268" s="7" t="str"/>
      <x:c r="Y1268" s="13" t="d">
        <x:v>2026-10-25T12:00:00.000Z</x:v>
      </x:c>
      <x:c r="Z1268" s="14" t="str">
        <x:v>https://www.kibolt.fr/content/uploads/2024/05/Fiche-Intratone-Kibolt-Smart-avec-ref.pdf#page=3</x:v>
      </x:c>
      <x:c r="AA1268" s="14" t="str">
        <x:v>http://127.0.0.1:8788/produit-kibolt-kcyl-8000d-02.html</x:v>
      </x:c>
      <x:c r="AB1268" s="14" t="str">
        <x:v>http://127.0.0.1:8788/produit-kibolt-kcyl-8000d-02.html</x:v>
      </x:c>
      <x:c r="AC1268" s="7" t="str">
        <x:v>Obtenir la version, la configuration, les modes, les mesures et les informations réglementaires.</x:v>
      </x:c>
      <x:c r="AD1268" s="7"/>
      <x:c r="AE1268" s="7" t="str"/>
    </x:row>
    <x:row r="1269" ht="54" customHeight="1">
      <x:c r="A1269" s="7" t="str">
        <x:v>KCYL-3030B-02</x:v>
      </x:c>
      <x:c r="B1269" s="7" t="str">
        <x:v>Kibolt</x:v>
      </x:c>
      <x:c r="C1269" s="7" t="str">
        <x:v>Kibolt</x:v>
      </x:c>
      <x:c r="D1269" s="7" t="str">
        <x:v>Kibolt Smart — cylindre à bouton 30/30 mm</x:v>
      </x:c>
      <x:c r="E1269" s="7" t="str">
        <x:v>Composant électronique ou sensible</x:v>
      </x:c>
      <x:c r="F1269" s="7" t="str">
        <x:v>Composant à évaluer dans l’ensemble</x:v>
      </x:c>
      <x:c r="G1269" s="7" t="str">
        <x:v>À vérifier</x:v>
      </x:c>
      <x:c r="H1269" s="7" t="str"/>
      <x:c r="I1269" s="7" t="str">
        <x:v>La fiche de ce composant ne documente pas les modes de la motorisation complète.</x:v>
      </x:c>
      <x:c r="J1269" s="7" t="str"/>
      <x:c r="K1269" s="15"/>
      <x:c r="L1269" s="15" t="str"/>
      <x:c r="M1269" s="15"/>
      <x:c r="N1269" s="15"/>
      <x:c r="O1269" s="15"/>
      <x:c r="P1269" s="7" t="str"/>
      <x:c r="Q1269" s="15"/>
      <x:c r="R1269" s="7" t="str">
        <x:f>IF(AND(ISNUMBER(K1269),ISNUMBER(Q1269)),IF(K1269&lt;=Q1269,"Valeur ≤ seuil","Valeur &gt; seuil"),"")</x:f>
      </x:c>
      <x:c r="S1269" s="15"/>
      <x:c r="T1269" s="7" t="str">
        <x:f>IF(AND(ISNUMBER(K1269),ISNUMBER(S1269)),IF(K1269&lt;=S1269,"Valeur ≤ seuil","Valeur &gt; seuil"),"")</x:f>
      </x:c>
      <x:c r="U1269" s="7"/>
      <x:c r="V1269" s="7" t="str"/>
      <x:c r="W1269" s="14" t="str"/>
      <x:c r="X1269" s="7" t="str"/>
      <x:c r="Y1269" s="13" t="d">
        <x:v>2026-10-25T12:00:00.000Z</x:v>
      </x:c>
      <x:c r="Z1269" s="14" t="str">
        <x:v>https://www.kibolt.fr/content/uploads/2024/05/Fiche-Intratone-Kibolt-Smart-avec-ref.pdf#page=3</x:v>
      </x:c>
      <x:c r="AA1269" s="14" t="str">
        <x:v>http://127.0.0.1:8788/produit-kibolt-kcyl-3030b-02.html</x:v>
      </x:c>
      <x:c r="AB1269" s="14" t="str">
        <x:v>http://127.0.0.1:8788/produit-kibolt-kcyl-3030b-02.html</x:v>
      </x:c>
      <x:c r="AC1269" s="7" t="str">
        <x:v>Obtenir la version, la configuration, les modes, les mesures et les informations réglementaires.</x:v>
      </x:c>
      <x:c r="AD1269" s="7"/>
      <x:c r="AE1269" s="7" t="str"/>
    </x:row>
    <x:row r="1270" ht="54" customHeight="1">
      <x:c r="A1270" s="7" t="str">
        <x:v>KCYL-3035B-02</x:v>
      </x:c>
      <x:c r="B1270" s="7" t="str">
        <x:v>Kibolt</x:v>
      </x:c>
      <x:c r="C1270" s="7" t="str">
        <x:v>Kibolt</x:v>
      </x:c>
      <x:c r="D1270" s="7" t="str">
        <x:v>Kibolt Smart — cylindre à bouton 30/35 mm</x:v>
      </x:c>
      <x:c r="E1270" s="7" t="str">
        <x:v>Composant électronique ou sensible</x:v>
      </x:c>
      <x:c r="F1270" s="7" t="str">
        <x:v>Composant à évaluer dans l’ensemble</x:v>
      </x:c>
      <x:c r="G1270" s="7" t="str">
        <x:v>À vérifier</x:v>
      </x:c>
      <x:c r="H1270" s="7" t="str"/>
      <x:c r="I1270" s="7" t="str">
        <x:v>La fiche de ce composant ne documente pas les modes de la motorisation complète.</x:v>
      </x:c>
      <x:c r="J1270" s="7" t="str"/>
      <x:c r="K1270" s="15"/>
      <x:c r="L1270" s="15" t="str"/>
      <x:c r="M1270" s="15"/>
      <x:c r="N1270" s="15"/>
      <x:c r="O1270" s="15"/>
      <x:c r="P1270" s="7" t="str"/>
      <x:c r="Q1270" s="15"/>
      <x:c r="R1270" s="7" t="str">
        <x:f>IF(AND(ISNUMBER(K1270),ISNUMBER(Q1270)),IF(K1270&lt;=Q1270,"Valeur ≤ seuil","Valeur &gt; seuil"),"")</x:f>
      </x:c>
      <x:c r="S1270" s="15"/>
      <x:c r="T1270" s="7" t="str">
        <x:f>IF(AND(ISNUMBER(K1270),ISNUMBER(S1270)),IF(K1270&lt;=S1270,"Valeur ≤ seuil","Valeur &gt; seuil"),"")</x:f>
      </x:c>
      <x:c r="U1270" s="7"/>
      <x:c r="V1270" s="7" t="str"/>
      <x:c r="W1270" s="14" t="str"/>
      <x:c r="X1270" s="7" t="str"/>
      <x:c r="Y1270" s="13" t="d">
        <x:v>2026-10-25T12:00:00.000Z</x:v>
      </x:c>
      <x:c r="Z1270" s="14" t="str">
        <x:v>https://www.kibolt.fr/content/uploads/2024/05/Fiche-Intratone-Kibolt-Smart-avec-ref.pdf#page=3</x:v>
      </x:c>
      <x:c r="AA1270" s="14" t="str">
        <x:v>http://127.0.0.1:8788/produit-kibolt-kcyl-3035b-02.html</x:v>
      </x:c>
      <x:c r="AB1270" s="14" t="str">
        <x:v>http://127.0.0.1:8788/produit-kibolt-kcyl-3035b-02.html</x:v>
      </x:c>
      <x:c r="AC1270" s="7" t="str">
        <x:v>Obtenir la version, la configuration, les modes, les mesures et les informations réglementaires.</x:v>
      </x:c>
      <x:c r="AD1270" s="7"/>
      <x:c r="AE1270" s="7" t="str"/>
    </x:row>
    <x:row r="1271" ht="54" customHeight="1">
      <x:c r="A1271" s="7" t="str">
        <x:v>KCYL-3040B-02</x:v>
      </x:c>
      <x:c r="B1271" s="7" t="str">
        <x:v>Kibolt</x:v>
      </x:c>
      <x:c r="C1271" s="7" t="str">
        <x:v>Kibolt</x:v>
      </x:c>
      <x:c r="D1271" s="7" t="str">
        <x:v>Kibolt Smart — cylindre à bouton 30/40 mm</x:v>
      </x:c>
      <x:c r="E1271" s="7" t="str">
        <x:v>Composant électronique ou sensible</x:v>
      </x:c>
      <x:c r="F1271" s="7" t="str">
        <x:v>Composant à évaluer dans l’ensemble</x:v>
      </x:c>
      <x:c r="G1271" s="7" t="str">
        <x:v>À vérifier</x:v>
      </x:c>
      <x:c r="H1271" s="7" t="str"/>
      <x:c r="I1271" s="7" t="str">
        <x:v>La fiche de ce composant ne documente pas les modes de la motorisation complète.</x:v>
      </x:c>
      <x:c r="J1271" s="7" t="str"/>
      <x:c r="K1271" s="15"/>
      <x:c r="L1271" s="15" t="str"/>
      <x:c r="M1271" s="15"/>
      <x:c r="N1271" s="15"/>
      <x:c r="O1271" s="15"/>
      <x:c r="P1271" s="7" t="str"/>
      <x:c r="Q1271" s="15"/>
      <x:c r="R1271" s="7" t="str">
        <x:f>IF(AND(ISNUMBER(K1271),ISNUMBER(Q1271)),IF(K1271&lt;=Q1271,"Valeur ≤ seuil","Valeur &gt; seuil"),"")</x:f>
      </x:c>
      <x:c r="S1271" s="15"/>
      <x:c r="T1271" s="7" t="str">
        <x:f>IF(AND(ISNUMBER(K1271),ISNUMBER(S1271)),IF(K1271&lt;=S1271,"Valeur ≤ seuil","Valeur &gt; seuil"),"")</x:f>
      </x:c>
      <x:c r="U1271" s="7"/>
      <x:c r="V1271" s="7" t="str"/>
      <x:c r="W1271" s="14" t="str"/>
      <x:c r="X1271" s="7" t="str"/>
      <x:c r="Y1271" s="13" t="d">
        <x:v>2026-10-25T12:00:00.000Z</x:v>
      </x:c>
      <x:c r="Z1271" s="14" t="str">
        <x:v>https://www.kibolt.fr/content/uploads/2024/05/Fiche-Intratone-Kibolt-Smart-avec-ref.pdf#page=3</x:v>
      </x:c>
      <x:c r="AA1271" s="14" t="str">
        <x:v>http://127.0.0.1:8788/produit-kibolt-kcyl-3040b-02.html</x:v>
      </x:c>
      <x:c r="AB1271" s="14" t="str">
        <x:v>http://127.0.0.1:8788/produit-kibolt-kcyl-3040b-02.html</x:v>
      </x:c>
      <x:c r="AC1271" s="7" t="str">
        <x:v>Obtenir la version, la configuration, les modes, les mesures et les informations réglementaires.</x:v>
      </x:c>
      <x:c r="AD1271" s="7"/>
      <x:c r="AE1271" s="7" t="str"/>
    </x:row>
    <x:row r="1272" ht="54" customHeight="1">
      <x:c r="A1272" s="7" t="str">
        <x:v>KCYL-3530B-02</x:v>
      </x:c>
      <x:c r="B1272" s="7" t="str">
        <x:v>Kibolt</x:v>
      </x:c>
      <x:c r="C1272" s="7" t="str">
        <x:v>Kibolt</x:v>
      </x:c>
      <x:c r="D1272" s="7" t="str">
        <x:v>Kibolt Smart — cylindre à bouton 35/30 mm</x:v>
      </x:c>
      <x:c r="E1272" s="7" t="str">
        <x:v>Composant électronique ou sensible</x:v>
      </x:c>
      <x:c r="F1272" s="7" t="str">
        <x:v>Composant à évaluer dans l’ensemble</x:v>
      </x:c>
      <x:c r="G1272" s="7" t="str">
        <x:v>À vérifier</x:v>
      </x:c>
      <x:c r="H1272" s="7" t="str"/>
      <x:c r="I1272" s="7" t="str">
        <x:v>La fiche de ce composant ne documente pas les modes de la motorisation complète.</x:v>
      </x:c>
      <x:c r="J1272" s="7" t="str"/>
      <x:c r="K1272" s="15"/>
      <x:c r="L1272" s="15" t="str"/>
      <x:c r="M1272" s="15"/>
      <x:c r="N1272" s="15"/>
      <x:c r="O1272" s="15"/>
      <x:c r="P1272" s="7" t="str"/>
      <x:c r="Q1272" s="15"/>
      <x:c r="R1272" s="7" t="str">
        <x:f>IF(AND(ISNUMBER(K1272),ISNUMBER(Q1272)),IF(K1272&lt;=Q1272,"Valeur ≤ seuil","Valeur &gt; seuil"),"")</x:f>
      </x:c>
      <x:c r="S1272" s="15"/>
      <x:c r="T1272" s="7" t="str">
        <x:f>IF(AND(ISNUMBER(K1272),ISNUMBER(S1272)),IF(K1272&lt;=S1272,"Valeur ≤ seuil","Valeur &gt; seuil"),"")</x:f>
      </x:c>
      <x:c r="U1272" s="7"/>
      <x:c r="V1272" s="7" t="str"/>
      <x:c r="W1272" s="14" t="str"/>
      <x:c r="X1272" s="7" t="str"/>
      <x:c r="Y1272" s="13" t="d">
        <x:v>2026-10-25T12:00:00.000Z</x:v>
      </x:c>
      <x:c r="Z1272" s="14" t="str">
        <x:v>https://www.kibolt.fr/content/uploads/2024/05/Fiche-Intratone-Kibolt-Smart-avec-ref.pdf#page=3</x:v>
      </x:c>
      <x:c r="AA1272" s="14" t="str">
        <x:v>http://127.0.0.1:8788/produit-kibolt-kcyl-3530b-02.html</x:v>
      </x:c>
      <x:c r="AB1272" s="14" t="str">
        <x:v>http://127.0.0.1:8788/produit-kibolt-kcyl-3530b-02.html</x:v>
      </x:c>
      <x:c r="AC1272" s="7" t="str">
        <x:v>Obtenir la version, la configuration, les modes, les mesures et les informations réglementaires.</x:v>
      </x:c>
      <x:c r="AD1272" s="7"/>
      <x:c r="AE1272" s="7" t="str"/>
    </x:row>
    <x:row r="1273" ht="54" customHeight="1">
      <x:c r="A1273" s="7" t="str">
        <x:v>KCYL-3535B-02</x:v>
      </x:c>
      <x:c r="B1273" s="7" t="str">
        <x:v>Kibolt</x:v>
      </x:c>
      <x:c r="C1273" s="7" t="str">
        <x:v>Kibolt</x:v>
      </x:c>
      <x:c r="D1273" s="7" t="str">
        <x:v>Kibolt Smart — cylindre à bouton 35/35 mm</x:v>
      </x:c>
      <x:c r="E1273" s="7" t="str">
        <x:v>Composant électronique ou sensible</x:v>
      </x:c>
      <x:c r="F1273" s="7" t="str">
        <x:v>Composant à évaluer dans l’ensemble</x:v>
      </x:c>
      <x:c r="G1273" s="7" t="str">
        <x:v>À vérifier</x:v>
      </x:c>
      <x:c r="H1273" s="7" t="str"/>
      <x:c r="I1273" s="7" t="str">
        <x:v>La fiche de ce composant ne documente pas les modes de la motorisation complète.</x:v>
      </x:c>
      <x:c r="J1273" s="7" t="str"/>
      <x:c r="K1273" s="15"/>
      <x:c r="L1273" s="15" t="str"/>
      <x:c r="M1273" s="15"/>
      <x:c r="N1273" s="15"/>
      <x:c r="O1273" s="15"/>
      <x:c r="P1273" s="7" t="str"/>
      <x:c r="Q1273" s="15"/>
      <x:c r="R1273" s="7" t="str">
        <x:f>IF(AND(ISNUMBER(K1273),ISNUMBER(Q1273)),IF(K1273&lt;=Q1273,"Valeur ≤ seuil","Valeur &gt; seuil"),"")</x:f>
      </x:c>
      <x:c r="S1273" s="15"/>
      <x:c r="T1273" s="7" t="str">
        <x:f>IF(AND(ISNUMBER(K1273),ISNUMBER(S1273)),IF(K1273&lt;=S1273,"Valeur ≤ seuil","Valeur &gt; seuil"),"")</x:f>
      </x:c>
      <x:c r="U1273" s="7"/>
      <x:c r="V1273" s="7" t="str"/>
      <x:c r="W1273" s="14" t="str"/>
      <x:c r="X1273" s="7" t="str"/>
      <x:c r="Y1273" s="13" t="d">
        <x:v>2026-10-25T12:00:00.000Z</x:v>
      </x:c>
      <x:c r="Z1273" s="14" t="str">
        <x:v>https://www.kibolt.fr/content/uploads/2024/05/Fiche-Intratone-Kibolt-Smart-avec-ref.pdf#page=3</x:v>
      </x:c>
      <x:c r="AA1273" s="14" t="str">
        <x:v>http://127.0.0.1:8788/produit-kibolt-kcyl-3535b-02.html</x:v>
      </x:c>
      <x:c r="AB1273" s="14" t="str">
        <x:v>http://127.0.0.1:8788/produit-kibolt-kcyl-3535b-02.html</x:v>
      </x:c>
      <x:c r="AC1273" s="7" t="str">
        <x:v>Obtenir la version, la configuration, les modes, les mesures et les informations réglementaires.</x:v>
      </x:c>
      <x:c r="AD1273" s="7"/>
      <x:c r="AE1273" s="7" t="str"/>
    </x:row>
    <x:row r="1274" ht="54" customHeight="1">
      <x:c r="A1274" s="7" t="str">
        <x:v>KCYL-4030B-02</x:v>
      </x:c>
      <x:c r="B1274" s="7" t="str">
        <x:v>Kibolt</x:v>
      </x:c>
      <x:c r="C1274" s="7" t="str">
        <x:v>Kibolt</x:v>
      </x:c>
      <x:c r="D1274" s="7" t="str">
        <x:v>Kibolt Smart — cylindre à bouton 40/30 mm</x:v>
      </x:c>
      <x:c r="E1274" s="7" t="str">
        <x:v>Composant électronique ou sensible</x:v>
      </x:c>
      <x:c r="F1274" s="7" t="str">
        <x:v>Composant à évaluer dans l’ensemble</x:v>
      </x:c>
      <x:c r="G1274" s="7" t="str">
        <x:v>À vérifier</x:v>
      </x:c>
      <x:c r="H1274" s="7" t="str"/>
      <x:c r="I1274" s="7" t="str">
        <x:v>La fiche de ce composant ne documente pas les modes de la motorisation complète.</x:v>
      </x:c>
      <x:c r="J1274" s="7" t="str"/>
      <x:c r="K1274" s="15"/>
      <x:c r="L1274" s="15" t="str"/>
      <x:c r="M1274" s="15"/>
      <x:c r="N1274" s="15"/>
      <x:c r="O1274" s="15"/>
      <x:c r="P1274" s="7" t="str"/>
      <x:c r="Q1274" s="15"/>
      <x:c r="R1274" s="7" t="str">
        <x:f>IF(AND(ISNUMBER(K1274),ISNUMBER(Q1274)),IF(K1274&lt;=Q1274,"Valeur ≤ seuil","Valeur &gt; seuil"),"")</x:f>
      </x:c>
      <x:c r="S1274" s="15"/>
      <x:c r="T1274" s="7" t="str">
        <x:f>IF(AND(ISNUMBER(K1274),ISNUMBER(S1274)),IF(K1274&lt;=S1274,"Valeur ≤ seuil","Valeur &gt; seuil"),"")</x:f>
      </x:c>
      <x:c r="U1274" s="7"/>
      <x:c r="V1274" s="7" t="str"/>
      <x:c r="W1274" s="14" t="str"/>
      <x:c r="X1274" s="7" t="str"/>
      <x:c r="Y1274" s="13" t="d">
        <x:v>2026-10-25T12:00:00.000Z</x:v>
      </x:c>
      <x:c r="Z1274" s="14" t="str">
        <x:v>https://www.kibolt.fr/content/uploads/2024/05/Fiche-Intratone-Kibolt-Smart-avec-ref.pdf#page=3</x:v>
      </x:c>
      <x:c r="AA1274" s="14" t="str">
        <x:v>http://127.0.0.1:8788/produit-kibolt-kcyl-4030b-02.html</x:v>
      </x:c>
      <x:c r="AB1274" s="14" t="str">
        <x:v>http://127.0.0.1:8788/produit-kibolt-kcyl-4030b-02.html</x:v>
      </x:c>
      <x:c r="AC1274" s="7" t="str">
        <x:v>Obtenir la version, la configuration, les modes, les mesures et les informations réglementaires.</x:v>
      </x:c>
      <x:c r="AD1274" s="7"/>
      <x:c r="AE1274" s="7" t="str"/>
    </x:row>
    <x:row r="1275" ht="54" customHeight="1">
      <x:c r="A1275" s="7" t="str">
        <x:v>KCYL-3030L-02</x:v>
      </x:c>
      <x:c r="B1275" s="7" t="str">
        <x:v>Kibolt</x:v>
      </x:c>
      <x:c r="C1275" s="7" t="str">
        <x:v>Kibolt</x:v>
      </x:c>
      <x:c r="D1275" s="7" t="str">
        <x:v>Kibolt Smart — cylindre traversant à sortie libre 30/30 mm</x:v>
      </x:c>
      <x:c r="E1275" s="7" t="str">
        <x:v>Nature à préciser</x:v>
      </x:c>
      <x:c r="F1275" s="7" t="str">
        <x:v>Périmètre à confirmer</x:v>
      </x:c>
      <x:c r="G1275" s="7" t="str">
        <x:v>À vérifier</x:v>
      </x:c>
      <x:c r="H1275" s="7" t="str"/>
      <x:c r="I1275" s="7" t="str">
        <x:v>Mode, configuration et preuves énergétiques complètes non établis pour cette référence.</x:v>
      </x:c>
      <x:c r="J1275" s="7" t="str"/>
      <x:c r="K1275" s="15"/>
      <x:c r="L1275" s="15" t="str"/>
      <x:c r="M1275" s="15"/>
      <x:c r="N1275" s="15"/>
      <x:c r="O1275" s="15"/>
      <x:c r="P1275" s="7" t="str"/>
      <x:c r="Q1275" s="15"/>
      <x:c r="R1275" s="7" t="str">
        <x:f>IF(AND(ISNUMBER(K1275),ISNUMBER(Q1275)),IF(K1275&lt;=Q1275,"Valeur ≤ seuil","Valeur &gt; seuil"),"")</x:f>
      </x:c>
      <x:c r="S1275" s="15"/>
      <x:c r="T1275" s="7" t="str">
        <x:f>IF(AND(ISNUMBER(K1275),ISNUMBER(S1275)),IF(K1275&lt;=S1275,"Valeur ≤ seuil","Valeur &gt; seuil"),"")</x:f>
      </x:c>
      <x:c r="U1275" s="7"/>
      <x:c r="V1275" s="7" t="str"/>
      <x:c r="W1275" s="14" t="str"/>
      <x:c r="X1275" s="7" t="str"/>
      <x:c r="Y1275" s="13" t="d">
        <x:v>2026-10-25T12:00:00.000Z</x:v>
      </x:c>
      <x:c r="Z1275" s="14" t="str">
        <x:v>https://www.kibolt.fr/content/uploads/2024/05/Fiche-Intratone-Kibolt-Smart-avec-ref.pdf#page=3</x:v>
      </x:c>
      <x:c r="AA1275" s="14" t="str">
        <x:v>http://127.0.0.1:8788/produit-kibolt-kcyl-3030l-02.html</x:v>
      </x:c>
      <x:c r="AB1275" s="14" t="str">
        <x:v>http://127.0.0.1:8788/produit-kibolt-kcyl-3030l-02.html</x:v>
      </x:c>
      <x:c r="AC1275" s="7" t="str">
        <x:v>Obtenir la version, la configuration, les modes, les mesures et les informations réglementaires.</x:v>
      </x:c>
      <x:c r="AD1275" s="7"/>
      <x:c r="AE1275" s="7" t="str"/>
    </x:row>
    <x:row r="1276" ht="54" customHeight="1">
      <x:c r="A1276" s="7" t="str">
        <x:v>KCYL-3035L-02</x:v>
      </x:c>
      <x:c r="B1276" s="7" t="str">
        <x:v>Kibolt</x:v>
      </x:c>
      <x:c r="C1276" s="7" t="str">
        <x:v>Kibolt</x:v>
      </x:c>
      <x:c r="D1276" s="7" t="str">
        <x:v>Kibolt Smart — cylindre traversant à sortie libre 30/35 mm</x:v>
      </x:c>
      <x:c r="E1276" s="7" t="str">
        <x:v>Nature à préciser</x:v>
      </x:c>
      <x:c r="F1276" s="7" t="str">
        <x:v>Périmètre à confirmer</x:v>
      </x:c>
      <x:c r="G1276" s="7" t="str">
        <x:v>À vérifier</x:v>
      </x:c>
      <x:c r="H1276" s="7" t="str"/>
      <x:c r="I1276" s="7" t="str">
        <x:v>Mode, configuration et preuves énergétiques complètes non établis pour cette référence.</x:v>
      </x:c>
      <x:c r="J1276" s="7" t="str"/>
      <x:c r="K1276" s="15"/>
      <x:c r="L1276" s="15" t="str"/>
      <x:c r="M1276" s="15"/>
      <x:c r="N1276" s="15"/>
      <x:c r="O1276" s="15"/>
      <x:c r="P1276" s="7" t="str"/>
      <x:c r="Q1276" s="15"/>
      <x:c r="R1276" s="7" t="str">
        <x:f>IF(AND(ISNUMBER(K1276),ISNUMBER(Q1276)),IF(K1276&lt;=Q1276,"Valeur ≤ seuil","Valeur &gt; seuil"),"")</x:f>
      </x:c>
      <x:c r="S1276" s="15"/>
      <x:c r="T1276" s="7" t="str">
        <x:f>IF(AND(ISNUMBER(K1276),ISNUMBER(S1276)),IF(K1276&lt;=S1276,"Valeur ≤ seuil","Valeur &gt; seuil"),"")</x:f>
      </x:c>
      <x:c r="U1276" s="7"/>
      <x:c r="V1276" s="7" t="str"/>
      <x:c r="W1276" s="14" t="str"/>
      <x:c r="X1276" s="7" t="str"/>
      <x:c r="Y1276" s="13" t="d">
        <x:v>2026-10-25T12:00:00.000Z</x:v>
      </x:c>
      <x:c r="Z1276" s="14" t="str">
        <x:v>https://www.kibolt.fr/content/uploads/2024/05/Fiche-Intratone-Kibolt-Smart-avec-ref.pdf#page=3</x:v>
      </x:c>
      <x:c r="AA1276" s="14" t="str">
        <x:v>http://127.0.0.1:8788/produit-kibolt-kcyl-3035l-02.html</x:v>
      </x:c>
      <x:c r="AB1276" s="14" t="str">
        <x:v>http://127.0.0.1:8788/produit-kibolt-kcyl-3035l-02.html</x:v>
      </x:c>
      <x:c r="AC1276" s="7" t="str">
        <x:v>Obtenir la version, la configuration, les modes, les mesures et les informations réglementaires.</x:v>
      </x:c>
      <x:c r="AD1276" s="7"/>
      <x:c r="AE1276" s="7" t="str"/>
    </x:row>
    <x:row r="1277" ht="54" customHeight="1">
      <x:c r="A1277" s="7" t="str">
        <x:v>KCYL-3040L-02</x:v>
      </x:c>
      <x:c r="B1277" s="7" t="str">
        <x:v>Kibolt</x:v>
      </x:c>
      <x:c r="C1277" s="7" t="str">
        <x:v>Kibolt</x:v>
      </x:c>
      <x:c r="D1277" s="7" t="str">
        <x:v>Kibolt Smart — cylindre traversant à sortie libre 30/40 mm</x:v>
      </x:c>
      <x:c r="E1277" s="7" t="str">
        <x:v>Nature à préciser</x:v>
      </x:c>
      <x:c r="F1277" s="7" t="str">
        <x:v>Périmètre à confirmer</x:v>
      </x:c>
      <x:c r="G1277" s="7" t="str">
        <x:v>À vérifier</x:v>
      </x:c>
      <x:c r="H1277" s="7" t="str"/>
      <x:c r="I1277" s="7" t="str">
        <x:v>Mode, configuration et preuves énergétiques complètes non établis pour cette référence.</x:v>
      </x:c>
      <x:c r="J1277" s="7" t="str"/>
      <x:c r="K1277" s="15"/>
      <x:c r="L1277" s="15" t="str"/>
      <x:c r="M1277" s="15"/>
      <x:c r="N1277" s="15"/>
      <x:c r="O1277" s="15"/>
      <x:c r="P1277" s="7" t="str"/>
      <x:c r="Q1277" s="15"/>
      <x:c r="R1277" s="7" t="str">
        <x:f>IF(AND(ISNUMBER(K1277),ISNUMBER(Q1277)),IF(K1277&lt;=Q1277,"Valeur ≤ seuil","Valeur &gt; seuil"),"")</x:f>
      </x:c>
      <x:c r="S1277" s="15"/>
      <x:c r="T1277" s="7" t="str">
        <x:f>IF(AND(ISNUMBER(K1277),ISNUMBER(S1277)),IF(K1277&lt;=S1277,"Valeur ≤ seuil","Valeur &gt; seuil"),"")</x:f>
      </x:c>
      <x:c r="U1277" s="7"/>
      <x:c r="V1277" s="7" t="str"/>
      <x:c r="W1277" s="14" t="str"/>
      <x:c r="X1277" s="7" t="str"/>
      <x:c r="Y1277" s="13" t="d">
        <x:v>2026-10-25T12:00:00.000Z</x:v>
      </x:c>
      <x:c r="Z1277" s="14" t="str">
        <x:v>https://www.kibolt.fr/content/uploads/2024/05/Fiche-Intratone-Kibolt-Smart-avec-ref.pdf#page=3</x:v>
      </x:c>
      <x:c r="AA1277" s="14" t="str">
        <x:v>http://127.0.0.1:8788/produit-kibolt-kcyl-3040l-02.html</x:v>
      </x:c>
      <x:c r="AB1277" s="14" t="str">
        <x:v>http://127.0.0.1:8788/produit-kibolt-kcyl-3040l-02.html</x:v>
      </x:c>
      <x:c r="AC1277" s="7" t="str">
        <x:v>Obtenir la version, la configuration, les modes, les mesures et les informations réglementaires.</x:v>
      </x:c>
      <x:c r="AD1277" s="7"/>
      <x:c r="AE1277" s="7" t="str"/>
    </x:row>
    <x:row r="1278" ht="54" customHeight="1">
      <x:c r="A1278" s="7" t="str">
        <x:v>KCYL-3535L-02</x:v>
      </x:c>
      <x:c r="B1278" s="7" t="str">
        <x:v>Kibolt</x:v>
      </x:c>
      <x:c r="C1278" s="7" t="str">
        <x:v>Kibolt</x:v>
      </x:c>
      <x:c r="D1278" s="7" t="str">
        <x:v>Kibolt Smart — cylindre traversant à sortie libre 35/35 mm</x:v>
      </x:c>
      <x:c r="E1278" s="7" t="str">
        <x:v>Nature à préciser</x:v>
      </x:c>
      <x:c r="F1278" s="7" t="str">
        <x:v>Périmètre à confirmer</x:v>
      </x:c>
      <x:c r="G1278" s="7" t="str">
        <x:v>À vérifier</x:v>
      </x:c>
      <x:c r="H1278" s="7" t="str"/>
      <x:c r="I1278" s="7" t="str">
        <x:v>Mode, configuration et preuves énergétiques complètes non établis pour cette référence.</x:v>
      </x:c>
      <x:c r="J1278" s="7" t="str"/>
      <x:c r="K1278" s="15"/>
      <x:c r="L1278" s="15" t="str"/>
      <x:c r="M1278" s="15"/>
      <x:c r="N1278" s="15"/>
      <x:c r="O1278" s="15"/>
      <x:c r="P1278" s="7" t="str"/>
      <x:c r="Q1278" s="15"/>
      <x:c r="R1278" s="7" t="str">
        <x:f>IF(AND(ISNUMBER(K1278),ISNUMBER(Q1278)),IF(K1278&lt;=Q1278,"Valeur ≤ seuil","Valeur &gt; seuil"),"")</x:f>
      </x:c>
      <x:c r="S1278" s="15"/>
      <x:c r="T1278" s="7" t="str">
        <x:f>IF(AND(ISNUMBER(K1278),ISNUMBER(S1278)),IF(K1278&lt;=S1278,"Valeur ≤ seuil","Valeur &gt; seuil"),"")</x:f>
      </x:c>
      <x:c r="U1278" s="7"/>
      <x:c r="V1278" s="7" t="str"/>
      <x:c r="W1278" s="14" t="str"/>
      <x:c r="X1278" s="7" t="str"/>
      <x:c r="Y1278" s="13" t="d">
        <x:v>2026-10-25T12:00:00.000Z</x:v>
      </x:c>
      <x:c r="Z1278" s="14" t="str">
        <x:v>https://www.kibolt.fr/content/uploads/2024/05/Fiche-Intratone-Kibolt-Smart-avec-ref.pdf#page=3</x:v>
      </x:c>
      <x:c r="AA1278" s="14" t="str">
        <x:v>http://127.0.0.1:8788/produit-kibolt-kcyl-3535l-02.html</x:v>
      </x:c>
      <x:c r="AB1278" s="14" t="str">
        <x:v>http://127.0.0.1:8788/produit-kibolt-kcyl-3535l-02.html</x:v>
      </x:c>
      <x:c r="AC1278" s="7" t="str">
        <x:v>Obtenir la version, la configuration, les modes, les mesures et les informations réglementaires.</x:v>
      </x:c>
      <x:c r="AD1278" s="7"/>
      <x:c r="AE1278" s="7" t="str"/>
    </x:row>
    <x:row r="1279" ht="54" customHeight="1">
      <x:c r="A1279" s="7" t="str">
        <x:v>KCYL-3540L-02</x:v>
      </x:c>
      <x:c r="B1279" s="7" t="str">
        <x:v>Kibolt</x:v>
      </x:c>
      <x:c r="C1279" s="7" t="str">
        <x:v>Kibolt</x:v>
      </x:c>
      <x:c r="D1279" s="7" t="str">
        <x:v>Kibolt Smart — cylindre traversant à sortie libre 35/40 mm</x:v>
      </x:c>
      <x:c r="E1279" s="7" t="str">
        <x:v>Nature à préciser</x:v>
      </x:c>
      <x:c r="F1279" s="7" t="str">
        <x:v>Périmètre à confirmer</x:v>
      </x:c>
      <x:c r="G1279" s="7" t="str">
        <x:v>À vérifier</x:v>
      </x:c>
      <x:c r="H1279" s="7" t="str"/>
      <x:c r="I1279" s="7" t="str">
        <x:v>Mode, configuration et preuves énergétiques complètes non établis pour cette référence.</x:v>
      </x:c>
      <x:c r="J1279" s="7" t="str"/>
      <x:c r="K1279" s="15"/>
      <x:c r="L1279" s="15" t="str"/>
      <x:c r="M1279" s="15"/>
      <x:c r="N1279" s="15"/>
      <x:c r="O1279" s="15"/>
      <x:c r="P1279" s="7" t="str"/>
      <x:c r="Q1279" s="15"/>
      <x:c r="R1279" s="7" t="str">
        <x:f>IF(AND(ISNUMBER(K1279),ISNUMBER(Q1279)),IF(K1279&lt;=Q1279,"Valeur ≤ seuil","Valeur &gt; seuil"),"")</x:f>
      </x:c>
      <x:c r="S1279" s="15"/>
      <x:c r="T1279" s="7" t="str">
        <x:f>IF(AND(ISNUMBER(K1279),ISNUMBER(S1279)),IF(K1279&lt;=S1279,"Valeur ≤ seuil","Valeur &gt; seuil"),"")</x:f>
      </x:c>
      <x:c r="U1279" s="7"/>
      <x:c r="V1279" s="7" t="str"/>
      <x:c r="W1279" s="14" t="str"/>
      <x:c r="X1279" s="7" t="str"/>
      <x:c r="Y1279" s="13" t="d">
        <x:v>2026-10-25T12:00:00.000Z</x:v>
      </x:c>
      <x:c r="Z1279" s="14" t="str">
        <x:v>https://www.kibolt.fr/content/uploads/2024/05/Fiche-Intratone-Kibolt-Smart-avec-ref.pdf#page=3</x:v>
      </x:c>
      <x:c r="AA1279" s="14" t="str">
        <x:v>http://127.0.0.1:8788/produit-kibolt-kcyl-3540l-02.html</x:v>
      </x:c>
      <x:c r="AB1279" s="14" t="str">
        <x:v>http://127.0.0.1:8788/produit-kibolt-kcyl-3540l-02.html</x:v>
      </x:c>
      <x:c r="AC1279" s="7" t="str">
        <x:v>Obtenir la version, la configuration, les modes, les mesures et les informations réglementaires.</x:v>
      </x:c>
      <x:c r="AD1279" s="7"/>
      <x:c r="AE1279" s="7" t="str"/>
    </x:row>
    <x:row r="1280" ht="54" customHeight="1">
      <x:c r="A1280" s="7" t="str">
        <x:v>KCYL-4030L-02</x:v>
      </x:c>
      <x:c r="B1280" s="7" t="str">
        <x:v>Kibolt</x:v>
      </x:c>
      <x:c r="C1280" s="7" t="str">
        <x:v>Kibolt</x:v>
      </x:c>
      <x:c r="D1280" s="7" t="str">
        <x:v>Kibolt Smart — cylindre traversant à sortie libre 40/30 mm</x:v>
      </x:c>
      <x:c r="E1280" s="7" t="str">
        <x:v>Nature à préciser</x:v>
      </x:c>
      <x:c r="F1280" s="7" t="str">
        <x:v>Périmètre à confirmer</x:v>
      </x:c>
      <x:c r="G1280" s="7" t="str">
        <x:v>À vérifier</x:v>
      </x:c>
      <x:c r="H1280" s="7" t="str"/>
      <x:c r="I1280" s="7" t="str">
        <x:v>Mode, configuration et preuves énergétiques complètes non établis pour cette référence.</x:v>
      </x:c>
      <x:c r="J1280" s="7" t="str"/>
      <x:c r="K1280" s="15"/>
      <x:c r="L1280" s="15" t="str"/>
      <x:c r="M1280" s="15"/>
      <x:c r="N1280" s="15"/>
      <x:c r="O1280" s="15"/>
      <x:c r="P1280" s="7" t="str"/>
      <x:c r="Q1280" s="15"/>
      <x:c r="R1280" s="7" t="str">
        <x:f>IF(AND(ISNUMBER(K1280),ISNUMBER(Q1280)),IF(K1280&lt;=Q1280,"Valeur ≤ seuil","Valeur &gt; seuil"),"")</x:f>
      </x:c>
      <x:c r="S1280" s="15"/>
      <x:c r="T1280" s="7" t="str">
        <x:f>IF(AND(ISNUMBER(K1280),ISNUMBER(S1280)),IF(K1280&lt;=S1280,"Valeur ≤ seuil","Valeur &gt; seuil"),"")</x:f>
      </x:c>
      <x:c r="U1280" s="7"/>
      <x:c r="V1280" s="7" t="str"/>
      <x:c r="W1280" s="14" t="str"/>
      <x:c r="X1280" s="7" t="str"/>
      <x:c r="Y1280" s="13" t="d">
        <x:v>2026-10-25T12:00:00.000Z</x:v>
      </x:c>
      <x:c r="Z1280" s="14" t="str">
        <x:v>https://www.kibolt.fr/content/uploads/2024/05/Fiche-Intratone-Kibolt-Smart-avec-ref.pdf#page=3</x:v>
      </x:c>
      <x:c r="AA1280" s="14" t="str">
        <x:v>http://127.0.0.1:8788/produit-kibolt-kcyl-4030l-02.html</x:v>
      </x:c>
      <x:c r="AB1280" s="14" t="str">
        <x:v>http://127.0.0.1:8788/produit-kibolt-kcyl-4030l-02.html</x:v>
      </x:c>
      <x:c r="AC1280" s="7" t="str">
        <x:v>Obtenir la version, la configuration, les modes, les mesures et les informations réglementaires.</x:v>
      </x:c>
      <x:c r="AD1280" s="7"/>
      <x:c r="AE1280" s="7" t="str"/>
    </x:row>
    <x:row r="1281" ht="54" customHeight="1">
      <x:c r="A1281" s="7" t="str">
        <x:v>KCLE-0101-02</x:v>
      </x:c>
      <x:c r="B1281" s="7" t="str">
        <x:v>Kibolt</x:v>
      </x:c>
      <x:c r="C1281" s="7" t="str">
        <x:v>Kibolt</x:v>
      </x:c>
      <x:c r="D1281" s="7" t="str">
        <x:v>Kibolt Smart — clé électronique noire</x:v>
      </x:c>
      <x:c r="E1281" s="7" t="str">
        <x:v>Nature à préciser</x:v>
      </x:c>
      <x:c r="F1281" s="7" t="str">
        <x:v>Périmètre à confirmer</x:v>
      </x:c>
      <x:c r="G1281" s="7" t="str">
        <x:v>À vérifier</x:v>
      </x:c>
      <x:c r="H1281" s="7" t="str"/>
      <x:c r="I1281" s="7" t="str">
        <x:v>Mode, configuration et preuves énergétiques complètes non établis pour cette référence.</x:v>
      </x:c>
      <x:c r="J1281" s="7" t="str"/>
      <x:c r="K1281" s="15"/>
      <x:c r="L1281" s="15" t="str"/>
      <x:c r="M1281" s="15"/>
      <x:c r="N1281" s="15"/>
      <x:c r="O1281" s="15"/>
      <x:c r="P1281" s="7" t="str"/>
      <x:c r="Q1281" s="15"/>
      <x:c r="R1281" s="7" t="str">
        <x:f>IF(AND(ISNUMBER(K1281),ISNUMBER(Q1281)),IF(K1281&lt;=Q1281,"Valeur ≤ seuil","Valeur &gt; seuil"),"")</x:f>
      </x:c>
      <x:c r="S1281" s="15"/>
      <x:c r="T1281" s="7" t="str">
        <x:f>IF(AND(ISNUMBER(K1281),ISNUMBER(S1281)),IF(K1281&lt;=S1281,"Valeur ≤ seuil","Valeur &gt; seuil"),"")</x:f>
      </x:c>
      <x:c r="U1281" s="7"/>
      <x:c r="V1281" s="7" t="str"/>
      <x:c r="W1281" s="14" t="str"/>
      <x:c r="X1281" s="7" t="str"/>
      <x:c r="Y1281" s="13" t="d">
        <x:v>2026-10-25T12:00:00.000Z</x:v>
      </x:c>
      <x:c r="Z1281" s="14" t="str">
        <x:v>https://www.kibolt.fr/content/uploads/2024/05/Fiche-Intratone-Kibolt-Smart-avec-ref.pdf#page=3</x:v>
      </x:c>
      <x:c r="AA1281" s="14" t="str">
        <x:v>http://127.0.0.1:8788/produit-kibolt-kcle-0101-02.html</x:v>
      </x:c>
      <x:c r="AB1281" s="14" t="str">
        <x:v>http://127.0.0.1:8788/produit-kibolt-kcle-0101-02.html</x:v>
      </x:c>
      <x:c r="AC1281" s="7" t="str">
        <x:v>Obtenir la version, la configuration, les modes, les mesures et les informations réglementaires.</x:v>
      </x:c>
      <x:c r="AD1281" s="7"/>
      <x:c r="AE1281" s="7" t="str"/>
    </x:row>
    <x:row r="1282" ht="54" customHeight="1">
      <x:c r="A1282" s="7" t="str">
        <x:v>KCLE-0108-02</x:v>
      </x:c>
      <x:c r="B1282" s="7" t="str">
        <x:v>Kibolt</x:v>
      </x:c>
      <x:c r="C1282" s="7" t="str">
        <x:v>Kibolt</x:v>
      </x:c>
      <x:c r="D1282" s="7" t="str">
        <x:v>Kibolt Smart — clé électronique ivoire</x:v>
      </x:c>
      <x:c r="E1282" s="7" t="str">
        <x:v>Nature à préciser</x:v>
      </x:c>
      <x:c r="F1282" s="7" t="str">
        <x:v>Périmètre à confirmer</x:v>
      </x:c>
      <x:c r="G1282" s="7" t="str">
        <x:v>À vérifier</x:v>
      </x:c>
      <x:c r="H1282" s="7" t="str"/>
      <x:c r="I1282" s="7" t="str">
        <x:v>Mode, configuration et preuves énergétiques complètes non établis pour cette référence.</x:v>
      </x:c>
      <x:c r="J1282" s="7" t="str"/>
      <x:c r="K1282" s="15"/>
      <x:c r="L1282" s="15" t="str"/>
      <x:c r="M1282" s="15"/>
      <x:c r="N1282" s="15"/>
      <x:c r="O1282" s="15"/>
      <x:c r="P1282" s="7" t="str"/>
      <x:c r="Q1282" s="15"/>
      <x:c r="R1282" s="7" t="str">
        <x:f>IF(AND(ISNUMBER(K1282),ISNUMBER(Q1282)),IF(K1282&lt;=Q1282,"Valeur ≤ seuil","Valeur &gt; seuil"),"")</x:f>
      </x:c>
      <x:c r="S1282" s="15"/>
      <x:c r="T1282" s="7" t="str">
        <x:f>IF(AND(ISNUMBER(K1282),ISNUMBER(S1282)),IF(K1282&lt;=S1282,"Valeur ≤ seuil","Valeur &gt; seuil"),"")</x:f>
      </x:c>
      <x:c r="U1282" s="7"/>
      <x:c r="V1282" s="7" t="str"/>
      <x:c r="W1282" s="14" t="str"/>
      <x:c r="X1282" s="7" t="str"/>
      <x:c r="Y1282" s="13" t="d">
        <x:v>2026-10-25T12:00:00.000Z</x:v>
      </x:c>
      <x:c r="Z1282" s="14" t="str">
        <x:v>https://www.kibolt.fr/content/uploads/2024/05/Fiche-Intratone-Kibolt-Smart-avec-ref.pdf#page=3</x:v>
      </x:c>
      <x:c r="AA1282" s="14" t="str">
        <x:v>http://127.0.0.1:8788/produit-kibolt-kcle-0108-02.html</x:v>
      </x:c>
      <x:c r="AB1282" s="14" t="str">
        <x:v>http://127.0.0.1:8788/produit-kibolt-kcle-0108-02.html</x:v>
      </x:c>
      <x:c r="AC1282" s="7" t="str">
        <x:v>Obtenir la version, la configuration, les modes, les mesures et les informations réglementaires.</x:v>
      </x:c>
      <x:c r="AD1282" s="7"/>
      <x:c r="AE1282" s="7" t="str"/>
    </x:row>
    <x:row r="1283" ht="54" customHeight="1">
      <x:c r="A1283" s="7" t="str">
        <x:v>KPRO-0001-02</x:v>
      </x:c>
      <x:c r="B1283" s="7" t="str">
        <x:v>Kibolt</x:v>
      </x:c>
      <x:c r="C1283" s="7" t="str">
        <x:v>Kibolt</x:v>
      </x:c>
      <x:c r="D1283" s="7" t="str">
        <x:v>KiProg — programmateur USB pour clés Kibolt Smart</x:v>
      </x:c>
      <x:c r="E1283" s="7" t="str">
        <x:v>Nature à préciser</x:v>
      </x:c>
      <x:c r="F1283" s="7" t="str">
        <x:v>Périmètre à confirmer</x:v>
      </x:c>
      <x:c r="G1283" s="7" t="str">
        <x:v>À vérifier</x:v>
      </x:c>
      <x:c r="H1283" s="7" t="str"/>
      <x:c r="I1283" s="7" t="str">
        <x:v>Mode, configuration et preuves énergétiques complètes non établis pour cette référence.</x:v>
      </x:c>
      <x:c r="J1283" s="7" t="str"/>
      <x:c r="K1283" s="15"/>
      <x:c r="L1283" s="15" t="str"/>
      <x:c r="M1283" s="15"/>
      <x:c r="N1283" s="15"/>
      <x:c r="O1283" s="15"/>
      <x:c r="P1283" s="7" t="str"/>
      <x:c r="Q1283" s="15"/>
      <x:c r="R1283" s="7" t="str">
        <x:f>IF(AND(ISNUMBER(K1283),ISNUMBER(Q1283)),IF(K1283&lt;=Q1283,"Valeur ≤ seuil","Valeur &gt; seuil"),"")</x:f>
      </x:c>
      <x:c r="S1283" s="15"/>
      <x:c r="T1283" s="7" t="str">
        <x:f>IF(AND(ISNUMBER(K1283),ISNUMBER(S1283)),IF(K1283&lt;=S1283,"Valeur ≤ seuil","Valeur &gt; seuil"),"")</x:f>
      </x:c>
      <x:c r="U1283" s="7"/>
      <x:c r="V1283" s="7" t="str"/>
      <x:c r="W1283" s="14" t="str"/>
      <x:c r="X1283" s="7" t="str"/>
      <x:c r="Y1283" s="13" t="d">
        <x:v>2026-10-25T12:00:00.000Z</x:v>
      </x:c>
      <x:c r="Z1283" s="14" t="str">
        <x:v>https://www.kibolt.fr/content/uploads/2024/05/Fiche-Intratone-Kibolt-Smart-avec-ref.pdf#page=3</x:v>
      </x:c>
      <x:c r="AA1283" s="14" t="str">
        <x:v>http://127.0.0.1:8788/produit-kibolt-kpro-0001-02.html</x:v>
      </x:c>
      <x:c r="AB1283" s="14" t="str">
        <x:v>http://127.0.0.1:8788/produit-kibolt-kpro-0001-02.html</x:v>
      </x:c>
      <x:c r="AC1283" s="7" t="str">
        <x:v>Obtenir la version, la configuration, les modes, les mesures et les informations réglementaires.</x:v>
      </x:c>
      <x:c r="AD1283" s="7"/>
      <x:c r="AE1283" s="7" t="str"/>
    </x:row>
    <x:row r="1284" ht="54" customHeight="1">
      <x:c r="A1284" s="7" t="str">
        <x:v>1520105</x:v>
      </x:c>
      <x:c r="B1284" s="7" t="str">
        <x:v>ACM</x:v>
      </x:c>
      <x:c r="C1284" s="7" t="str">
        <x:v>ACM</x:v>
      </x:c>
      <x:c r="D1284" s="7" t="str">
        <x:v>LEVERBOX · boîtier avec commande et levier de déverrouillage</x:v>
      </x:c>
      <x:c r="E1284" s="7" t="str">
        <x:v>Composant électronique ou sensible</x:v>
      </x:c>
      <x:c r="F1284" s="7" t="str">
        <x:v>Composant à évaluer dans l’ensemble</x:v>
      </x:c>
      <x:c r="G1284" s="7" t="str">
        <x:v>À vérifier</x:v>
      </x:c>
      <x:c r="H1284" s="7" t="str"/>
      <x:c r="I1284" s="7" t="str">
        <x:v>La fiche de ce composant ne documente pas les modes de la motorisation complète.</x:v>
      </x:c>
      <x:c r="J1284" s="7" t="str"/>
      <x:c r="K1284" s="15"/>
      <x:c r="L1284" s="15" t="str"/>
      <x:c r="M1284" s="15"/>
      <x:c r="N1284" s="15"/>
      <x:c r="O1284" s="15"/>
      <x:c r="P1284" s="7" t="str"/>
      <x:c r="Q1284" s="15"/>
      <x:c r="R1284" s="7" t="str">
        <x:f>IF(AND(ISNUMBER(K1284),ISNUMBER(Q1284)),IF(K1284&lt;=Q1284,"Valeur ≤ seuil","Valeur &gt; seuil"),"")</x:f>
      </x:c>
      <x:c r="S1284" s="15"/>
      <x:c r="T1284" s="7" t="str">
        <x:f>IF(AND(ISNUMBER(K1284),ISNUMBER(S1284)),IF(K1284&lt;=S1284,"Valeur ≤ seuil","Valeur &gt; seuil"),"")</x:f>
      </x:c>
      <x:c r="U1284" s="7"/>
      <x:c r="V1284" s="7" t="str"/>
      <x:c r="W1284" s="14" t="str"/>
      <x:c r="X1284" s="7" t="str"/>
      <x:c r="Y1284" s="13" t="d">
        <x:v>2026-10-25T12:00:00.000Z</x:v>
      </x:c>
      <x:c r="Z1284" s="14" t="str">
        <x:v>https://www.acm.it/wp/leverbox/</x:v>
      </x:c>
      <x:c r="AA1284" s="14" t="str">
        <x:v>http://127.0.0.1:8788/produit-acm-1520105.html</x:v>
      </x:c>
      <x:c r="AB1284" s="14" t="str">
        <x:v>http://127.0.0.1:8788/produit-acm-1520105.html</x:v>
      </x:c>
      <x:c r="AC1284" s="7" t="str">
        <x:v>Obtenir la version, la configuration, les modes, les mesures et les informations réglementaires.</x:v>
      </x:c>
      <x:c r="AD1284" s="7"/>
      <x:c r="AE1284" s="7" t="str"/>
    </x:row>
    <x:row r="1285" ht="54" customHeight="1">
      <x:c r="A1285" s="7" t="str">
        <x:v>1520101</x:v>
      </x:c>
      <x:c r="B1285" s="7" t="str">
        <x:v>ACM</x:v>
      </x:c>
      <x:c r="C1285" s="7" t="str">
        <x:v>ACM</x:v>
      </x:c>
      <x:c r="D1285" s="7" t="str">
        <x:v>BLINDINO · boîtier encastré avec déverrouillage d’électrofrein</x:v>
      </x:c>
      <x:c r="E1285" s="7" t="str">
        <x:v>Composant électronique ou sensible</x:v>
      </x:c>
      <x:c r="F1285" s="7" t="str">
        <x:v>Composant à évaluer dans l’ensemble</x:v>
      </x:c>
      <x:c r="G1285" s="7" t="str">
        <x:v>À vérifier</x:v>
      </x:c>
      <x:c r="H1285" s="7" t="str"/>
      <x:c r="I1285" s="7" t="str">
        <x:v>La fiche de ce composant ne documente pas les modes de la motorisation complète.</x:v>
      </x:c>
      <x:c r="J1285" s="7" t="str"/>
      <x:c r="K1285" s="15"/>
      <x:c r="L1285" s="15" t="str"/>
      <x:c r="M1285" s="15"/>
      <x:c r="N1285" s="15"/>
      <x:c r="O1285" s="15"/>
      <x:c r="P1285" s="7" t="str"/>
      <x:c r="Q1285" s="15"/>
      <x:c r="R1285" s="7" t="str">
        <x:f>IF(AND(ISNUMBER(K1285),ISNUMBER(Q1285)),IF(K1285&lt;=Q1285,"Valeur ≤ seuil","Valeur &gt; seuil"),"")</x:f>
      </x:c>
      <x:c r="S1285" s="15"/>
      <x:c r="T1285" s="7" t="str">
        <x:f>IF(AND(ISNUMBER(K1285),ISNUMBER(S1285)),IF(K1285&lt;=S1285,"Valeur ≤ seuil","Valeur &gt; seuil"),"")</x:f>
      </x:c>
      <x:c r="U1285" s="7"/>
      <x:c r="V1285" s="7" t="str"/>
      <x:c r="W1285" s="14" t="str"/>
      <x:c r="X1285" s="7" t="str"/>
      <x:c r="Y1285" s="13" t="d">
        <x:v>2026-10-25T12:00:00.000Z</x:v>
      </x:c>
      <x:c r="Z1285" s="14" t="str">
        <x:v>https://www.acm.it/wp/blindino/</x:v>
      </x:c>
      <x:c r="AA1285" s="14" t="str">
        <x:v>http://127.0.0.1:8788/produit-acm-1520101.html</x:v>
      </x:c>
      <x:c r="AB1285" s="14" t="str">
        <x:v>http://127.0.0.1:8788/produit-acm-1520101.html</x:v>
      </x:c>
      <x:c r="AC1285" s="7" t="str">
        <x:v>Obtenir la version, la configuration, les modes, les mesures et les informations réglementaires.</x:v>
      </x:c>
      <x:c r="AD1285" s="7"/>
      <x:c r="AE1285" s="7" t="str"/>
    </x:row>
    <x:row r="1286" ht="54" customHeight="1">
      <x:c r="A1286" s="7" t="str">
        <x:v>1520111</x:v>
      </x:c>
      <x:c r="B1286" s="7" t="str">
        <x:v>ACM</x:v>
      </x:c>
      <x:c r="C1286" s="7" t="str">
        <x:v>ACM</x:v>
      </x:c>
      <x:c r="D1286" s="7" t="str">
        <x:v>STICK · boîtier encastré en acier avec levier de secours</x:v>
      </x:c>
      <x:c r="E1286" s="7" t="str">
        <x:v>Composant électronique ou sensible</x:v>
      </x:c>
      <x:c r="F1286" s="7" t="str">
        <x:v>Composant à évaluer dans l’ensemble</x:v>
      </x:c>
      <x:c r="G1286" s="7" t="str">
        <x:v>À vérifier</x:v>
      </x:c>
      <x:c r="H1286" s="7" t="str"/>
      <x:c r="I1286" s="7" t="str">
        <x:v>La fiche de ce composant ne documente pas les modes de la motorisation complète.</x:v>
      </x:c>
      <x:c r="J1286" s="7" t="str"/>
      <x:c r="K1286" s="15"/>
      <x:c r="L1286" s="15" t="str"/>
      <x:c r="M1286" s="15"/>
      <x:c r="N1286" s="15"/>
      <x:c r="O1286" s="15"/>
      <x:c r="P1286" s="7" t="str"/>
      <x:c r="Q1286" s="15"/>
      <x:c r="R1286" s="7" t="str">
        <x:f>IF(AND(ISNUMBER(K1286),ISNUMBER(Q1286)),IF(K1286&lt;=Q1286,"Valeur ≤ seuil","Valeur &gt; seuil"),"")</x:f>
      </x:c>
      <x:c r="S1286" s="15"/>
      <x:c r="T1286" s="7" t="str">
        <x:f>IF(AND(ISNUMBER(K1286),ISNUMBER(S1286)),IF(K1286&lt;=S1286,"Valeur ≤ seuil","Valeur &gt; seuil"),"")</x:f>
      </x:c>
      <x:c r="U1286" s="7"/>
      <x:c r="V1286" s="7" t="str"/>
      <x:c r="W1286" s="14" t="str"/>
      <x:c r="X1286" s="7" t="str"/>
      <x:c r="Y1286" s="13" t="d">
        <x:v>2026-10-25T12:00:00.000Z</x:v>
      </x:c>
      <x:c r="Z1286" s="14" t="str">
        <x:v>https://www.acm.it/wp/stik/</x:v>
      </x:c>
      <x:c r="AA1286" s="14" t="str">
        <x:v>http://127.0.0.1:8788/produit-acm-1520111.html</x:v>
      </x:c>
      <x:c r="AB1286" s="14" t="str">
        <x:v>http://127.0.0.1:8788/produit-acm-1520111.html</x:v>
      </x:c>
      <x:c r="AC1286" s="7" t="str">
        <x:v>Obtenir la version, la configuration, les modes, les mesures et les informations réglementaires.</x:v>
      </x:c>
      <x:c r="AD1286" s="7"/>
      <x:c r="AE1286" s="7" t="str"/>
    </x:row>
    <x:row r="1287" ht="54" customHeight="1">
      <x:c r="A1287" s="7" t="str">
        <x:v>1520102</x:v>
      </x:c>
      <x:c r="B1287" s="7" t="str">
        <x:v>ACM</x:v>
      </x:c>
      <x:c r="C1287" s="7" t="str">
        <x:v>ACM</x:v>
      </x:c>
      <x:c r="D1287" s="7" t="str">
        <x:v>SPORTELLO BLINDATO · boîtier en aluminium à serrure tubulaire</x:v>
      </x:c>
      <x:c r="E1287" s="7" t="str">
        <x:v>Composant électronique ou sensible</x:v>
      </x:c>
      <x:c r="F1287" s="7" t="str">
        <x:v>Composant à évaluer dans l’ensemble</x:v>
      </x:c>
      <x:c r="G1287" s="7" t="str">
        <x:v>À vérifier</x:v>
      </x:c>
      <x:c r="H1287" s="7" t="str"/>
      <x:c r="I1287" s="7" t="str">
        <x:v>La fiche de ce composant ne documente pas les modes de la motorisation complète.</x:v>
      </x:c>
      <x:c r="J1287" s="7" t="str"/>
      <x:c r="K1287" s="15"/>
      <x:c r="L1287" s="15" t="str"/>
      <x:c r="M1287" s="15"/>
      <x:c r="N1287" s="15"/>
      <x:c r="O1287" s="15"/>
      <x:c r="P1287" s="7" t="str"/>
      <x:c r="Q1287" s="15"/>
      <x:c r="R1287" s="7" t="str">
        <x:f>IF(AND(ISNUMBER(K1287),ISNUMBER(Q1287)),IF(K1287&lt;=Q1287,"Valeur ≤ seuil","Valeur &gt; seuil"),"")</x:f>
      </x:c>
      <x:c r="S1287" s="15"/>
      <x:c r="T1287" s="7" t="str">
        <x:f>IF(AND(ISNUMBER(K1287),ISNUMBER(S1287)),IF(K1287&lt;=S1287,"Valeur ≤ seuil","Valeur &gt; seuil"),"")</x:f>
      </x:c>
      <x:c r="U1287" s="7"/>
      <x:c r="V1287" s="7" t="str"/>
      <x:c r="W1287" s="14" t="str"/>
      <x:c r="X1287" s="7" t="str"/>
      <x:c r="Y1287" s="13" t="d">
        <x:v>2026-10-25T12:00:00.000Z</x:v>
      </x:c>
      <x:c r="Z1287" s="14" t="str">
        <x:v>https://www.acm.it/wp/sportello-blindato/</x:v>
      </x:c>
      <x:c r="AA1287" s="14" t="str">
        <x:v>http://127.0.0.1:8788/produit-acm-1520102.html</x:v>
      </x:c>
      <x:c r="AB1287" s="14" t="str">
        <x:v>http://127.0.0.1:8788/produit-acm-1520102.html</x:v>
      </x:c>
      <x:c r="AC1287" s="7" t="str">
        <x:v>Obtenir la version, la configuration, les modes, les mesures et les informations réglementaires.</x:v>
      </x:c>
      <x:c r="AD1287" s="7"/>
      <x:c r="AE1287" s="7" t="str"/>
    </x:row>
    <x:row r="1288" ht="54" customHeight="1">
      <x:c r="A1288" s="7" t="str">
        <x:v>1540122</x:v>
      </x:c>
      <x:c r="B1288" s="7" t="str">
        <x:v>ACM</x:v>
      </x:c>
      <x:c r="C1288" s="7" t="str">
        <x:v>ACM</x:v>
      </x:c>
      <x:c r="D1288" s="7" t="str">
        <x:v>SELETTORE CON SBLOCCO · sélecteur avec déverrouillage d’électrofrein</x:v>
      </x:c>
      <x:c r="E1288" s="7" t="str">
        <x:v>Composant électronique ou sensible</x:v>
      </x:c>
      <x:c r="F1288" s="7" t="str">
        <x:v>Composant à évaluer dans l’ensemble</x:v>
      </x:c>
      <x:c r="G1288" s="7" t="str">
        <x:v>À vérifier</x:v>
      </x:c>
      <x:c r="H1288" s="7" t="str"/>
      <x:c r="I1288" s="7" t="str">
        <x:v>La fiche de ce composant ne documente pas les modes de la motorisation complète.</x:v>
      </x:c>
      <x:c r="J1288" s="7" t="str"/>
      <x:c r="K1288" s="15"/>
      <x:c r="L1288" s="15" t="str"/>
      <x:c r="M1288" s="15"/>
      <x:c r="N1288" s="15"/>
      <x:c r="O1288" s="15"/>
      <x:c r="P1288" s="7" t="str"/>
      <x:c r="Q1288" s="15"/>
      <x:c r="R1288" s="7" t="str">
        <x:f>IF(AND(ISNUMBER(K1288),ISNUMBER(Q1288)),IF(K1288&lt;=Q1288,"Valeur ≤ seuil","Valeur &gt; seuil"),"")</x:f>
      </x:c>
      <x:c r="S1288" s="15"/>
      <x:c r="T1288" s="7" t="str">
        <x:f>IF(AND(ISNUMBER(K1288),ISNUMBER(S1288)),IF(K1288&lt;=S1288,"Valeur ≤ seuil","Valeur &gt; seuil"),"")</x:f>
      </x:c>
      <x:c r="U1288" s="7"/>
      <x:c r="V1288" s="7" t="str"/>
      <x:c r="W1288" s="14" t="str"/>
      <x:c r="X1288" s="7" t="str"/>
      <x:c r="Y1288" s="13" t="d">
        <x:v>2026-10-25T12:00:00.000Z</x:v>
      </x:c>
      <x:c r="Z1288" s="14" t="str">
        <x:v>https://www.acm.it/wp/selettore-con-sblocco/</x:v>
      </x:c>
      <x:c r="AA1288" s="14" t="str">
        <x:v>http://127.0.0.1:8788/produit-acm-1540122.html</x:v>
      </x:c>
      <x:c r="AB1288" s="14" t="str">
        <x:v>http://127.0.0.1:8788/produit-acm-1540122.html</x:v>
      </x:c>
      <x:c r="AC1288" s="7" t="str">
        <x:v>Obtenir la version, la configuration, les modes, les mesures et les informations réglementaires.</x:v>
      </x:c>
      <x:c r="AD1288" s="7"/>
      <x:c r="AE1288" s="7" t="str"/>
    </x:row>
    <x:row r="1289" ht="54" customHeight="1">
      <x:c r="A1289" s="7" t="str">
        <x:v>1540221</x:v>
      </x:c>
      <x:c r="B1289" s="7" t="str">
        <x:v>ACM</x:v>
      </x:c>
      <x:c r="C1289" s="7" t="str">
        <x:v>ACM</x:v>
      </x:c>
      <x:c r="D1289" s="7" t="str">
        <x:v>ACM 1 · sélecteur mural à clé en aluminium</x:v>
      </x:c>
      <x:c r="E1289" s="7" t="str">
        <x:v>Composant électronique ou sensible</x:v>
      </x:c>
      <x:c r="F1289" s="7" t="str">
        <x:v>Composant à évaluer dans l’ensemble</x:v>
      </x:c>
      <x:c r="G1289" s="7" t="str">
        <x:v>À vérifier</x:v>
      </x:c>
      <x:c r="H1289" s="7" t="str"/>
      <x:c r="I1289" s="7" t="str">
        <x:v>La fiche de ce composant ne documente pas les modes de la motorisation complète.</x:v>
      </x:c>
      <x:c r="J1289" s="7" t="str"/>
      <x:c r="K1289" s="15"/>
      <x:c r="L1289" s="15" t="str"/>
      <x:c r="M1289" s="15"/>
      <x:c r="N1289" s="15"/>
      <x:c r="O1289" s="15"/>
      <x:c r="P1289" s="7" t="str"/>
      <x:c r="Q1289" s="15"/>
      <x:c r="R1289" s="7" t="str">
        <x:f>IF(AND(ISNUMBER(K1289),ISNUMBER(Q1289)),IF(K1289&lt;=Q1289,"Valeur ≤ seuil","Valeur &gt; seuil"),"")</x:f>
      </x:c>
      <x:c r="S1289" s="15"/>
      <x:c r="T1289" s="7" t="str">
        <x:f>IF(AND(ISNUMBER(K1289),ISNUMBER(S1289)),IF(K1289&lt;=S1289,"Valeur ≤ seuil","Valeur &gt; seuil"),"")</x:f>
      </x:c>
      <x:c r="U1289" s="7"/>
      <x:c r="V1289" s="7" t="str"/>
      <x:c r="W1289" s="14" t="str"/>
      <x:c r="X1289" s="7" t="str"/>
      <x:c r="Y1289" s="13" t="d">
        <x:v>2026-10-25T12:00:00.000Z</x:v>
      </x:c>
      <x:c r="Z1289" s="14" t="str">
        <x:v>https://www.acm.it/wp/selettore-acm-1/</x:v>
      </x:c>
      <x:c r="AA1289" s="14" t="str">
        <x:v>http://127.0.0.1:8788/produit-acm-1540221.html</x:v>
      </x:c>
      <x:c r="AB1289" s="14" t="str">
        <x:v>http://127.0.0.1:8788/produit-acm-1540221.html</x:v>
      </x:c>
      <x:c r="AC1289" s="7" t="str">
        <x:v>Obtenir la version, la configuration, les modes, les mesures et les informations réglementaires.</x:v>
      </x:c>
      <x:c r="AD1289" s="7"/>
      <x:c r="AE1289" s="7" t="str"/>
    </x:row>
    <x:row r="1290" ht="54" customHeight="1">
      <x:c r="A1290" s="7" t="str">
        <x:v>1540115</x:v>
      </x:c>
      <x:c r="B1290" s="7" t="str">
        <x:v>ACM</x:v>
      </x:c>
      <x:c r="C1290" s="7" t="str">
        <x:v>ACM</x:v>
      </x:c>
      <x:c r="D1290" s="7" t="str">
        <x:v>EKOS · sélecteur mural à clé en plastique</x:v>
      </x:c>
      <x:c r="E1290" s="7" t="str">
        <x:v>Composant électronique ou sensible</x:v>
      </x:c>
      <x:c r="F1290" s="7" t="str">
        <x:v>Composant à évaluer dans l’ensemble</x:v>
      </x:c>
      <x:c r="G1290" s="7" t="str">
        <x:v>À vérifier</x:v>
      </x:c>
      <x:c r="H1290" s="7" t="str"/>
      <x:c r="I1290" s="7" t="str">
        <x:v>La fiche de ce composant ne documente pas les modes de la motorisation complète.</x:v>
      </x:c>
      <x:c r="J1290" s="7" t="str"/>
      <x:c r="K1290" s="15"/>
      <x:c r="L1290" s="15" t="str"/>
      <x:c r="M1290" s="15"/>
      <x:c r="N1290" s="15"/>
      <x:c r="O1290" s="15"/>
      <x:c r="P1290" s="7" t="str"/>
      <x:c r="Q1290" s="15"/>
      <x:c r="R1290" s="7" t="str">
        <x:f>IF(AND(ISNUMBER(K1290),ISNUMBER(Q1290)),IF(K1290&lt;=Q1290,"Valeur ≤ seuil","Valeur &gt; seuil"),"")</x:f>
      </x:c>
      <x:c r="S1290" s="15"/>
      <x:c r="T1290" s="7" t="str">
        <x:f>IF(AND(ISNUMBER(K1290),ISNUMBER(S1290)),IF(K1290&lt;=S1290,"Valeur ≤ seuil","Valeur &gt; seuil"),"")</x:f>
      </x:c>
      <x:c r="U1290" s="7"/>
      <x:c r="V1290" s="7" t="str"/>
      <x:c r="W1290" s="14" t="str"/>
      <x:c r="X1290" s="7" t="str"/>
      <x:c r="Y1290" s="13" t="d">
        <x:v>2026-10-25T12:00:00.000Z</x:v>
      </x:c>
      <x:c r="Z1290" s="14" t="str">
        <x:v>https://www.acm.it/wp/ekos/</x:v>
      </x:c>
      <x:c r="AA1290" s="14" t="str">
        <x:v>http://127.0.0.1:8788/produit-acm-1540115.html</x:v>
      </x:c>
      <x:c r="AB1290" s="14" t="str">
        <x:v>http://127.0.0.1:8788/produit-acm-1540115.html</x:v>
      </x:c>
      <x:c r="AC1290" s="7" t="str">
        <x:v>Obtenir la version, la configuration, les modes, les mesures et les informations réglementaires.</x:v>
      </x:c>
      <x:c r="AD1290" s="7"/>
      <x:c r="AE1290" s="7" t="str"/>
    </x:row>
    <x:row r="1291" ht="54" customHeight="1">
      <x:c r="A1291" s="7" t="str">
        <x:v>1540111</x:v>
      </x:c>
      <x:c r="B1291" s="7" t="str">
        <x:v>ACM</x:v>
      </x:c>
      <x:c r="C1291" s="7" t="str">
        <x:v>ACM</x:v>
      </x:c>
      <x:c r="D1291" s="7" t="str">
        <x:v>SELETTORE A PARETE · sélecteur mural en plastique</x:v>
      </x:c>
      <x:c r="E1291" s="7" t="str">
        <x:v>Composant électronique ou sensible</x:v>
      </x:c>
      <x:c r="F1291" s="7" t="str">
        <x:v>Composant à évaluer dans l’ensemble</x:v>
      </x:c>
      <x:c r="G1291" s="7" t="str">
        <x:v>À vérifier</x:v>
      </x:c>
      <x:c r="H1291" s="7" t="str"/>
      <x:c r="I1291" s="7" t="str">
        <x:v>La fiche de ce composant ne documente pas les modes de la motorisation complète.</x:v>
      </x:c>
      <x:c r="J1291" s="7" t="str"/>
      <x:c r="K1291" s="15"/>
      <x:c r="L1291" s="15" t="str"/>
      <x:c r="M1291" s="15"/>
      <x:c r="N1291" s="15"/>
      <x:c r="O1291" s="15"/>
      <x:c r="P1291" s="7" t="str"/>
      <x:c r="Q1291" s="15"/>
      <x:c r="R1291" s="7" t="str">
        <x:f>IF(AND(ISNUMBER(K1291),ISNUMBER(Q1291)),IF(K1291&lt;=Q1291,"Valeur ≤ seuil","Valeur &gt; seuil"),"")</x:f>
      </x:c>
      <x:c r="S1291" s="15"/>
      <x:c r="T1291" s="7" t="str">
        <x:f>IF(AND(ISNUMBER(K1291),ISNUMBER(S1291)),IF(K1291&lt;=S1291,"Valeur ≤ seuil","Valeur &gt; seuil"),"")</x:f>
      </x:c>
      <x:c r="U1291" s="7"/>
      <x:c r="V1291" s="7" t="str"/>
      <x:c r="W1291" s="14" t="str"/>
      <x:c r="X1291" s="7" t="str"/>
      <x:c r="Y1291" s="13" t="d">
        <x:v>2026-10-25T12:00:00.000Z</x:v>
      </x:c>
      <x:c r="Z1291" s="14" t="str">
        <x:v>https://www.acm.it/wp/selettore-a-parete/</x:v>
      </x:c>
      <x:c r="AA1291" s="14" t="str">
        <x:v>http://127.0.0.1:8788/produit-acm-1540111.html</x:v>
      </x:c>
      <x:c r="AB1291" s="14" t="str">
        <x:v>http://127.0.0.1:8788/produit-acm-1540111.html</x:v>
      </x:c>
      <x:c r="AC1291" s="7" t="str">
        <x:v>Obtenir la version, la configuration, les modes, les mesures et les informations réglementaires.</x:v>
      </x:c>
      <x:c r="AD1291" s="7"/>
      <x:c r="AE1291" s="7" t="str"/>
    </x:row>
    <x:row r="1292" ht="54" customHeight="1">
      <x:c r="A1292" s="7" t="str">
        <x:v>1540105</x:v>
      </x:c>
      <x:c r="B1292" s="7" t="str">
        <x:v>ACM</x:v>
      </x:c>
      <x:c r="C1292" s="7" t="str">
        <x:v>ACM</x:v>
      </x:c>
      <x:c r="D1292" s="7" t="str">
        <x:v>EKOS DA INCASSO · sélecteur à clé encastré</x:v>
      </x:c>
      <x:c r="E1292" s="7" t="str">
        <x:v>Composant électronique ou sensible</x:v>
      </x:c>
      <x:c r="F1292" s="7" t="str">
        <x:v>Composant à évaluer dans l’ensemble</x:v>
      </x:c>
      <x:c r="G1292" s="7" t="str">
        <x:v>À vérifier</x:v>
      </x:c>
      <x:c r="H1292" s="7" t="str"/>
      <x:c r="I1292" s="7" t="str">
        <x:v>La fiche de ce composant ne documente pas les modes de la motorisation complète.</x:v>
      </x:c>
      <x:c r="J1292" s="7" t="str"/>
      <x:c r="K1292" s="15"/>
      <x:c r="L1292" s="15" t="str"/>
      <x:c r="M1292" s="15"/>
      <x:c r="N1292" s="15"/>
      <x:c r="O1292" s="15"/>
      <x:c r="P1292" s="7" t="str"/>
      <x:c r="Q1292" s="15"/>
      <x:c r="R1292" s="7" t="str">
        <x:f>IF(AND(ISNUMBER(K1292),ISNUMBER(Q1292)),IF(K1292&lt;=Q1292,"Valeur ≤ seuil","Valeur &gt; seuil"),"")</x:f>
      </x:c>
      <x:c r="S1292" s="15"/>
      <x:c r="T1292" s="7" t="str">
        <x:f>IF(AND(ISNUMBER(K1292),ISNUMBER(S1292)),IF(K1292&lt;=S1292,"Valeur ≤ seuil","Valeur &gt; seuil"),"")</x:f>
      </x:c>
      <x:c r="U1292" s="7"/>
      <x:c r="V1292" s="7" t="str"/>
      <x:c r="W1292" s="14" t="str"/>
      <x:c r="X1292" s="7" t="str"/>
      <x:c r="Y1292" s="13" t="d">
        <x:v>2026-10-25T12:00:00.000Z</x:v>
      </x:c>
      <x:c r="Z1292" s="14" t="str">
        <x:v>https://www.acm.it/wp/selettore-da-incasso/</x:v>
      </x:c>
      <x:c r="AA1292" s="14" t="str">
        <x:v>http://127.0.0.1:8788/produit-acm-1540105.html</x:v>
      </x:c>
      <x:c r="AB1292" s="14" t="str">
        <x:v>http://127.0.0.1:8788/produit-acm-1540105.html</x:v>
      </x:c>
      <x:c r="AC1292" s="7" t="str">
        <x:v>Obtenir la version, la configuration, les modes, les mesures et les informations réglementaires.</x:v>
      </x:c>
      <x:c r="AD1292" s="7"/>
      <x:c r="AE1292" s="7" t="str"/>
    </x:row>
    <x:row r="1293" ht="54" customHeight="1">
      <x:c r="A1293" s="7" t="str">
        <x:v>42010002</x:v>
      </x:c>
      <x:c r="B1293" s="7" t="str">
        <x:v>ACM</x:v>
      </x:c>
      <x:c r="C1293" s="7" t="str">
        <x:v>ACM</x:v>
      </x:c>
      <x:c r="D1293" s="7" t="str">
        <x:v>Serrure tubulaire 301/90°</x:v>
      </x:c>
      <x:c r="E1293" s="7" t="str">
        <x:v>Nature à préciser</x:v>
      </x:c>
      <x:c r="F1293" s="7" t="str">
        <x:v>Périmètre à confirmer</x:v>
      </x:c>
      <x:c r="G1293" s="7" t="str">
        <x:v>À vérifier</x:v>
      </x:c>
      <x:c r="H1293" s="7" t="str"/>
      <x:c r="I1293" s="7" t="str">
        <x:v>Mode, configuration et preuves énergétiques complètes non établis pour cette référence.</x:v>
      </x:c>
      <x:c r="J1293" s="7" t="str"/>
      <x:c r="K1293" s="15"/>
      <x:c r="L1293" s="15" t="str"/>
      <x:c r="M1293" s="15"/>
      <x:c r="N1293" s="15"/>
      <x:c r="O1293" s="15"/>
      <x:c r="P1293" s="7" t="str"/>
      <x:c r="Q1293" s="15"/>
      <x:c r="R1293" s="7" t="str">
        <x:f>IF(AND(ISNUMBER(K1293),ISNUMBER(Q1293)),IF(K1293&lt;=Q1293,"Valeur ≤ seuil","Valeur &gt; seuil"),"")</x:f>
      </x:c>
      <x:c r="S1293" s="15"/>
      <x:c r="T1293" s="7" t="str">
        <x:f>IF(AND(ISNUMBER(K1293),ISNUMBER(S1293)),IF(K1293&lt;=S1293,"Valeur ≤ seuil","Valeur &gt; seuil"),"")</x:f>
      </x:c>
      <x:c r="U1293" s="7"/>
      <x:c r="V1293" s="7" t="str"/>
      <x:c r="W1293" s="14" t="str"/>
      <x:c r="X1293" s="7" t="str"/>
      <x:c r="Y1293" s="13" t="d">
        <x:v>2026-10-25T12:00:00.000Z</x:v>
      </x:c>
      <x:c r="Z1293" s="14" t="str">
        <x:v>https://www.acm.it/wp/serratura-tubolare-30190/</x:v>
      </x:c>
      <x:c r="AA1293" s="14" t="str">
        <x:v>http://127.0.0.1:8788/produit-acm-42010002.html</x:v>
      </x:c>
      <x:c r="AB1293" s="14" t="str">
        <x:v>http://127.0.0.1:8788/produit-acm-42010002.html</x:v>
      </x:c>
      <x:c r="AC1293" s="7" t="str">
        <x:v>Obtenir la version, la configuration, les modes, les mesures et les informations réglementaires.</x:v>
      </x:c>
      <x:c r="AD1293" s="7"/>
      <x:c r="AE1293" s="7" t="str"/>
    </x:row>
    <x:row r="1294" ht="54" customHeight="1">
      <x:c r="A1294" s="7" t="str">
        <x:v>42020001</x:v>
      </x:c>
      <x:c r="B1294" s="7" t="str">
        <x:v>ACM</x:v>
      </x:c>
      <x:c r="C1294" s="7" t="str">
        <x:v>ACM</x:v>
      </x:c>
      <x:c r="D1294" s="7" t="str">
        <x:v>Clé tubulaire PC 16</x:v>
      </x:c>
      <x:c r="E1294" s="7" t="str">
        <x:v>Nature à préciser</x:v>
      </x:c>
      <x:c r="F1294" s="7" t="str">
        <x:v>Périmètre à confirmer</x:v>
      </x:c>
      <x:c r="G1294" s="7" t="str">
        <x:v>À vérifier</x:v>
      </x:c>
      <x:c r="H1294" s="7" t="str"/>
      <x:c r="I1294" s="7" t="str">
        <x:v>Mode, configuration et preuves énergétiques complètes non établis pour cette référence.</x:v>
      </x:c>
      <x:c r="J1294" s="7" t="str"/>
      <x:c r="K1294" s="15"/>
      <x:c r="L1294" s="15" t="str"/>
      <x:c r="M1294" s="15"/>
      <x:c r="N1294" s="15"/>
      <x:c r="O1294" s="15"/>
      <x:c r="P1294" s="7" t="str"/>
      <x:c r="Q1294" s="15"/>
      <x:c r="R1294" s="7" t="str">
        <x:f>IF(AND(ISNUMBER(K1294),ISNUMBER(Q1294)),IF(K1294&lt;=Q1294,"Valeur ≤ seuil","Valeur &gt; seuil"),"")</x:f>
      </x:c>
      <x:c r="S1294" s="15"/>
      <x:c r="T1294" s="7" t="str">
        <x:f>IF(AND(ISNUMBER(K1294),ISNUMBER(S1294)),IF(K1294&lt;=S1294,"Valeur ≤ seuil","Valeur &gt; seuil"),"")</x:f>
      </x:c>
      <x:c r="U1294" s="7"/>
      <x:c r="V1294" s="7" t="str"/>
      <x:c r="W1294" s="14" t="str"/>
      <x:c r="X1294" s="7" t="str"/>
      <x:c r="Y1294" s="13" t="d">
        <x:v>2026-10-25T12:00:00.000Z</x:v>
      </x:c>
      <x:c r="Z1294" s="14" t="str">
        <x:v>https://www.acm.it/wp/chiave-tubolare-pc16/</x:v>
      </x:c>
      <x:c r="AA1294" s="14" t="str">
        <x:v>http://127.0.0.1:8788/produit-acm-42020001.html</x:v>
      </x:c>
      <x:c r="AB1294" s="14" t="str">
        <x:v>http://127.0.0.1:8788/produit-acm-42020001.html</x:v>
      </x:c>
      <x:c r="AC1294" s="7" t="str">
        <x:v>Obtenir la version, la configuration, les modes, les mesures et les informations réglementaires.</x:v>
      </x:c>
      <x:c r="AD1294" s="7"/>
      <x:c r="AE1294" s="7" t="str"/>
    </x:row>
    <x:row r="1295" ht="54" customHeight="1">
      <x:c r="A1295" s="7" t="str">
        <x:v>61590202</x:v>
      </x:c>
      <x:c r="B1295" s="7" t="str">
        <x:v>ACM</x:v>
      </x:c>
      <x:c r="C1295" s="7" t="str">
        <x:v>ACM</x:v>
      </x:c>
      <x:c r="D1295" s="7" t="str">
        <x:v>GIUNTO PER SBLOCCO FRENO · raccord de câble de frein</x:v>
      </x:c>
      <x:c r="E1295" s="7" t="str">
        <x:v>Composant électronique ou sensible</x:v>
      </x:c>
      <x:c r="F1295" s="7" t="str">
        <x:v>Composant à évaluer dans l’ensemble</x:v>
      </x:c>
      <x:c r="G1295" s="7" t="str">
        <x:v>À vérifier</x:v>
      </x:c>
      <x:c r="H1295" s="7" t="str"/>
      <x:c r="I1295" s="7" t="str">
        <x:v>La fiche de ce composant ne documente pas les modes de la motorisation complète.</x:v>
      </x:c>
      <x:c r="J1295" s="7" t="str"/>
      <x:c r="K1295" s="15"/>
      <x:c r="L1295" s="15" t="str"/>
      <x:c r="M1295" s="15"/>
      <x:c r="N1295" s="15"/>
      <x:c r="O1295" s="15"/>
      <x:c r="P1295" s="7" t="str"/>
      <x:c r="Q1295" s="15"/>
      <x:c r="R1295" s="7" t="str">
        <x:f>IF(AND(ISNUMBER(K1295),ISNUMBER(Q1295)),IF(K1295&lt;=Q1295,"Valeur ≤ seuil","Valeur &gt; seuil"),"")</x:f>
      </x:c>
      <x:c r="S1295" s="15"/>
      <x:c r="T1295" s="7" t="str">
        <x:f>IF(AND(ISNUMBER(K1295),ISNUMBER(S1295)),IF(K1295&lt;=S1295,"Valeur ≤ seuil","Valeur &gt; seuil"),"")</x:f>
      </x:c>
      <x:c r="U1295" s="7"/>
      <x:c r="V1295" s="7" t="str"/>
      <x:c r="W1295" s="14" t="str"/>
      <x:c r="X1295" s="7" t="str"/>
      <x:c r="Y1295" s="13" t="d">
        <x:v>2026-10-25T12:00:00.000Z</x:v>
      </x:c>
      <x:c r="Z1295" s="14" t="str">
        <x:v>https://www.acm.it/wp/catalogo_2021/CATALOGO%20DOOR%20ACM_2025_26.pdf#page=35</x:v>
      </x:c>
      <x:c r="AA1295" s="14" t="str">
        <x:v>http://127.0.0.1:8788/produit-acm-61590202.html</x:v>
      </x:c>
      <x:c r="AB1295" s="14" t="str">
        <x:v>http://127.0.0.1:8788/produit-acm-61590202.html</x:v>
      </x:c>
      <x:c r="AC1295" s="7" t="str">
        <x:v>Obtenir la version, la configuration, les modes, les mesures et les informations réglementaires.</x:v>
      </x:c>
      <x:c r="AD1295" s="7"/>
      <x:c r="AE1295" s="7" t="str"/>
    </x:row>
    <x:row r="1296" ht="54" customHeight="1">
      <x:c r="A1296" s="7" t="str">
        <x:v>1590202</x:v>
      </x:c>
      <x:c r="B1296" s="7" t="str">
        <x:v>ACM</x:v>
      </x:c>
      <x:c r="C1296" s="7" t="str">
        <x:v>ACM</x:v>
      </x:c>
      <x:c r="D1296" s="7" t="str">
        <x:v>DOPPIO SBLOCCO · double déverrouillage de frein avec câble</x:v>
      </x:c>
      <x:c r="E1296" s="7" t="str">
        <x:v>Composant électronique ou sensible</x:v>
      </x:c>
      <x:c r="F1296" s="7" t="str">
        <x:v>Composant à évaluer dans l’ensemble</x:v>
      </x:c>
      <x:c r="G1296" s="7" t="str">
        <x:v>À vérifier</x:v>
      </x:c>
      <x:c r="H1296" s="7" t="str"/>
      <x:c r="I1296" s="7" t="str">
        <x:v>La fiche de ce composant ne documente pas les modes de la motorisation complète.</x:v>
      </x:c>
      <x:c r="J1296" s="7" t="str"/>
      <x:c r="K1296" s="15"/>
      <x:c r="L1296" s="15" t="str"/>
      <x:c r="M1296" s="15"/>
      <x:c r="N1296" s="15"/>
      <x:c r="O1296" s="15"/>
      <x:c r="P1296" s="7" t="str"/>
      <x:c r="Q1296" s="15"/>
      <x:c r="R1296" s="7" t="str">
        <x:f>IF(AND(ISNUMBER(K1296),ISNUMBER(Q1296)),IF(K1296&lt;=Q1296,"Valeur ≤ seuil","Valeur &gt; seuil"),"")</x:f>
      </x:c>
      <x:c r="S1296" s="15"/>
      <x:c r="T1296" s="7" t="str">
        <x:f>IF(AND(ISNUMBER(K1296),ISNUMBER(S1296)),IF(K1296&lt;=S1296,"Valeur ≤ seuil","Valeur &gt; seuil"),"")</x:f>
      </x:c>
      <x:c r="U1296" s="7"/>
      <x:c r="V1296" s="7" t="str"/>
      <x:c r="W1296" s="14" t="str"/>
      <x:c r="X1296" s="7" t="str"/>
      <x:c r="Y1296" s="13" t="d">
        <x:v>2026-10-25T12:00:00.000Z</x:v>
      </x:c>
      <x:c r="Z1296" s="14" t="str">
        <x:v>https://www.acm.it/wp/catalogo_2021/CATALOGO%20DOOR%20ACM_2025_26.pdf#page=35</x:v>
      </x:c>
      <x:c r="AA1296" s="14" t="str">
        <x:v>http://127.0.0.1:8788/produit-acm-1590202.html</x:v>
      </x:c>
      <x:c r="AB1296" s="14" t="str">
        <x:v>http://127.0.0.1:8788/produit-acm-1590202.html</x:v>
      </x:c>
      <x:c r="AC1296" s="7" t="str">
        <x:v>Obtenir la version, la configuration, les modes, les mesures et les informations réglementaires.</x:v>
      </x:c>
      <x:c r="AD1296" s="7"/>
      <x:c r="AE1296" s="7" t="str"/>
    </x:row>
    <x:row r="1297" ht="54" customHeight="1">
      <x:c r="A1297" s="7" t="str">
        <x:v>12C055</x:v>
      </x:c>
      <x:c r="B1297" s="7" t="str">
        <x:v>ACM</x:v>
      </x:c>
      <x:c r="C1297" s="7" t="str">
        <x:v>ACM</x:v>
      </x:c>
      <x:c r="D1297" s="7" t="str">
        <x:v>UNIVERSAL 2 · centrale radio de rideau métallique</x:v>
      </x:c>
      <x:c r="E1297" s="7" t="str">
        <x:v>Composant électronique ou sensible</x:v>
      </x:c>
      <x:c r="F1297" s="7" t="str">
        <x:v>Composant à évaluer dans l’ensemble</x:v>
      </x:c>
      <x:c r="G1297" s="7" t="str">
        <x:v>À vérifier</x:v>
      </x:c>
      <x:c r="H1297" s="7" t="str"/>
      <x:c r="I1297" s="7" t="str">
        <x:v>La fiche de ce composant ne documente pas les modes de la motorisation complète.</x:v>
      </x:c>
      <x:c r="J1297" s="7" t="str"/>
      <x:c r="K1297" s="15"/>
      <x:c r="L1297" s="15" t="str"/>
      <x:c r="M1297" s="15"/>
      <x:c r="N1297" s="15"/>
      <x:c r="O1297" s="15"/>
      <x:c r="P1297" s="7" t="str"/>
      <x:c r="Q1297" s="15"/>
      <x:c r="R1297" s="7" t="str">
        <x:f>IF(AND(ISNUMBER(K1297),ISNUMBER(Q1297)),IF(K1297&lt;=Q1297,"Valeur ≤ seuil","Valeur &gt; seuil"),"")</x:f>
      </x:c>
      <x:c r="S1297" s="15"/>
      <x:c r="T1297" s="7" t="str">
        <x:f>IF(AND(ISNUMBER(K1297),ISNUMBER(S1297)),IF(K1297&lt;=S1297,"Valeur ≤ seuil","Valeur &gt; seuil"),"")</x:f>
      </x:c>
      <x:c r="U1297" s="7"/>
      <x:c r="V1297" s="7" t="str"/>
      <x:c r="W1297" s="14" t="str"/>
      <x:c r="X1297" s="7" t="str"/>
      <x:c r="Y1297" s="13" t="d">
        <x:v>2026-10-25T12:00:00.000Z</x:v>
      </x:c>
      <x:c r="Z1297" s="14" t="str">
        <x:v>https://www.acm.it/wp/universal/</x:v>
      </x:c>
      <x:c r="AA1297" s="14" t="str">
        <x:v>http://127.0.0.1:8788/produit-acm-12c055.html</x:v>
      </x:c>
      <x:c r="AB1297" s="14" t="str">
        <x:v>http://127.0.0.1:8788/produit-acm-12c055.html</x:v>
      </x:c>
      <x:c r="AC1297" s="7" t="str">
        <x:v>Obtenir la version, la configuration, les modes, les mesures et les informations réglementaires.</x:v>
      </x:c>
      <x:c r="AD1297" s="7"/>
      <x:c r="AE1297" s="7" t="str"/>
    </x:row>
    <x:row r="1298" ht="54" customHeight="1">
      <x:c r="A1298" s="7" t="str">
        <x:v>12C061</x:v>
      </x:c>
      <x:c r="B1298" s="7" t="str">
        <x:v>ACM</x:v>
      </x:c>
      <x:c r="C1298" s="7" t="str">
        <x:v>ACM</x:v>
      </x:c>
      <x:c r="D1298" s="7" t="str">
        <x:v>LS 2022E · centrale avec commandes en basse tension</x:v>
      </x:c>
      <x:c r="E1298" s="7" t="str">
        <x:v>Composant électronique ou sensible</x:v>
      </x:c>
      <x:c r="F1298" s="7" t="str">
        <x:v>Composant à évaluer dans l’ensemble</x:v>
      </x:c>
      <x:c r="G1298" s="7" t="str">
        <x:v>À vérifier</x:v>
      </x:c>
      <x:c r="H1298" s="7" t="str"/>
      <x:c r="I1298" s="7" t="str">
        <x:v>La fiche de ce composant ne documente pas les modes de la motorisation complète.</x:v>
      </x:c>
      <x:c r="J1298" s="7" t="str"/>
      <x:c r="K1298" s="15"/>
      <x:c r="L1298" s="15" t="str"/>
      <x:c r="M1298" s="15"/>
      <x:c r="N1298" s="15"/>
      <x:c r="O1298" s="15"/>
      <x:c r="P1298" s="7" t="str"/>
      <x:c r="Q1298" s="15"/>
      <x:c r="R1298" s="7" t="str">
        <x:f>IF(AND(ISNUMBER(K1298),ISNUMBER(Q1298)),IF(K1298&lt;=Q1298,"Valeur ≤ seuil","Valeur &gt; seuil"),"")</x:f>
      </x:c>
      <x:c r="S1298" s="15"/>
      <x:c r="T1298" s="7" t="str">
        <x:f>IF(AND(ISNUMBER(K1298),ISNUMBER(S1298)),IF(K1298&lt;=S1298,"Valeur ≤ seuil","Valeur &gt; seuil"),"")</x:f>
      </x:c>
      <x:c r="U1298" s="7"/>
      <x:c r="V1298" s="7" t="str"/>
      <x:c r="W1298" s="14" t="str"/>
      <x:c r="X1298" s="7" t="str"/>
      <x:c r="Y1298" s="13" t="d">
        <x:v>2026-10-25T12:00:00.000Z</x:v>
      </x:c>
      <x:c r="Z1298" s="14" t="str">
        <x:v>https://www.acm.it/wp/catalogo_2021/CATALOGO%20DOOR%20ACM_2025_26.pdf#page=34</x:v>
      </x:c>
      <x:c r="AA1298" s="14" t="str">
        <x:v>http://127.0.0.1:8788/produit-acm-12c061.html</x:v>
      </x:c>
      <x:c r="AB1298" s="14" t="str">
        <x:v>http://127.0.0.1:8788/produit-acm-12c061.html</x:v>
      </x:c>
      <x:c r="AC1298" s="7" t="str">
        <x:v>Obtenir la version, la configuration, les modes, les mesures et les informations réglementaires.</x:v>
      </x:c>
      <x:c r="AD1298" s="7"/>
      <x:c r="AE1298" s="7" t="str"/>
    </x:row>
    <x:row r="1299" ht="54" customHeight="1">
      <x:c r="A1299" s="7" t="str">
        <x:v>10K032</x:v>
      </x:c>
      <x:c r="B1299" s="7" t="str">
        <x:v>ACM</x:v>
      </x:c>
      <x:c r="C1299" s="7" t="str">
        <x:v>ACM</x:v>
      </x:c>
      <x:c r="D1299" s="7" t="str">
        <x:v>PULSANTIERA MINI · commande murale à boutons</x:v>
      </x:c>
      <x:c r="E1299" s="7" t="str">
        <x:v>Composant électronique ou sensible</x:v>
      </x:c>
      <x:c r="F1299" s="7" t="str">
        <x:v>Composant à évaluer dans l’ensemble</x:v>
      </x:c>
      <x:c r="G1299" s="7" t="str">
        <x:v>À vérifier</x:v>
      </x:c>
      <x:c r="H1299" s="7" t="str"/>
      <x:c r="I1299" s="7" t="str">
        <x:v>La fiche de ce composant ne documente pas les modes de la motorisation complète.</x:v>
      </x:c>
      <x:c r="J1299" s="7" t="str"/>
      <x:c r="K1299" s="15"/>
      <x:c r="L1299" s="15" t="str"/>
      <x:c r="M1299" s="15"/>
      <x:c r="N1299" s="15"/>
      <x:c r="O1299" s="15"/>
      <x:c r="P1299" s="7" t="str"/>
      <x:c r="Q1299" s="15"/>
      <x:c r="R1299" s="7" t="str">
        <x:f>IF(AND(ISNUMBER(K1299),ISNUMBER(Q1299)),IF(K1299&lt;=Q1299,"Valeur ≤ seuil","Valeur &gt; seuil"),"")</x:f>
      </x:c>
      <x:c r="S1299" s="15"/>
      <x:c r="T1299" s="7" t="str">
        <x:f>IF(AND(ISNUMBER(K1299),ISNUMBER(S1299)),IF(K1299&lt;=S1299,"Valeur ≤ seuil","Valeur &gt; seuil"),"")</x:f>
      </x:c>
      <x:c r="U1299" s="7"/>
      <x:c r="V1299" s="7" t="str"/>
      <x:c r="W1299" s="14" t="str"/>
      <x:c r="X1299" s="7" t="str"/>
      <x:c r="Y1299" s="13" t="d">
        <x:v>2026-10-25T12:00:00.000Z</x:v>
      </x:c>
      <x:c r="Z1299" s="14" t="str">
        <x:v>https://www.acm.it/wp/catalogo_2021/CATALOGO%20DOOR%20ACM_2025_26.pdf#page=35</x:v>
      </x:c>
      <x:c r="AA1299" s="14" t="str">
        <x:v>http://127.0.0.1:8788/produit-acm-10k032.html</x:v>
      </x:c>
      <x:c r="AB1299" s="14" t="str">
        <x:v>http://127.0.0.1:8788/produit-acm-10k032.html</x:v>
      </x:c>
      <x:c r="AC1299" s="7" t="str">
        <x:v>Obtenir la version, la configuration, les modes, les mesures et les informations réglementaires.</x:v>
      </x:c>
      <x:c r="AD1299" s="7"/>
      <x:c r="AE1299" s="7" t="str"/>
    </x:row>
    <x:row r="1300" ht="54" customHeight="1">
      <x:c r="A1300" s="7" t="str">
        <x:v>13C013</x:v>
      </x:c>
      <x:c r="B1300" s="7" t="str">
        <x:v>ACM</x:v>
      </x:c>
      <x:c r="C1300" s="7" t="str">
        <x:v>ACM</x:v>
      </x:c>
      <x:c r="D1300" s="7" t="str">
        <x:v>VEGA · photocellules synchronisées auto-alignantes</x:v>
      </x:c>
      <x:c r="E1300" s="7" t="str">
        <x:v>Composant électronique ou sensible</x:v>
      </x:c>
      <x:c r="F1300" s="7" t="str">
        <x:v>Composant à évaluer dans l’ensemble</x:v>
      </x:c>
      <x:c r="G1300" s="7" t="str">
        <x:v>À vérifier</x:v>
      </x:c>
      <x:c r="H1300" s="7" t="str"/>
      <x:c r="I1300" s="7" t="str">
        <x:v>La fiche de ce composant ne documente pas les modes de la motorisation complète.</x:v>
      </x:c>
      <x:c r="J1300" s="7" t="str"/>
      <x:c r="K1300" s="15"/>
      <x:c r="L1300" s="15" t="str"/>
      <x:c r="M1300" s="15"/>
      <x:c r="N1300" s="15"/>
      <x:c r="O1300" s="15"/>
      <x:c r="P1300" s="7" t="str"/>
      <x:c r="Q1300" s="15"/>
      <x:c r="R1300" s="7" t="str">
        <x:f>IF(AND(ISNUMBER(K1300),ISNUMBER(Q1300)),IF(K1300&lt;=Q1300,"Valeur ≤ seuil","Valeur &gt; seuil"),"")</x:f>
      </x:c>
      <x:c r="S1300" s="15"/>
      <x:c r="T1300" s="7" t="str">
        <x:f>IF(AND(ISNUMBER(K1300),ISNUMBER(S1300)),IF(K1300&lt;=S1300,"Valeur ≤ seuil","Valeur &gt; seuil"),"")</x:f>
      </x:c>
      <x:c r="U1300" s="7"/>
      <x:c r="V1300" s="7" t="str"/>
      <x:c r="W1300" s="14" t="str"/>
      <x:c r="X1300" s="7" t="str"/>
      <x:c r="Y1300" s="13" t="d">
        <x:v>2026-10-25T12:00:00.000Z</x:v>
      </x:c>
      <x:c r="Z1300" s="14" t="str">
        <x:v>https://www.acm.it/wp/vega/</x:v>
      </x:c>
      <x:c r="AA1300" s="14" t="str">
        <x:v>http://127.0.0.1:8788/produit-acm-13c013.html</x:v>
      </x:c>
      <x:c r="AB1300" s="14" t="str">
        <x:v>http://127.0.0.1:8788/produit-acm-13c013.html</x:v>
      </x:c>
      <x:c r="AC1300" s="7" t="str">
        <x:v>Obtenir la version, la configuration, les modes, les mesures et les informations réglementaires.</x:v>
      </x:c>
      <x:c r="AD1300" s="7"/>
      <x:c r="AE1300" s="7" t="str"/>
    </x:row>
    <x:row r="1301" ht="54" customHeight="1">
      <x:c r="A1301" s="7" t="str">
        <x:v>14D007</x:v>
      </x:c>
      <x:c r="B1301" s="7" t="str">
        <x:v>ACM</x:v>
      </x:c>
      <x:c r="C1301" s="7" t="str">
        <x:v>ACM</x:v>
      </x:c>
      <x:c r="D1301" s="7" t="str">
        <x:v>LAMPO · feu clignotant à LED multitension</x:v>
      </x:c>
      <x:c r="E1301" s="7" t="str">
        <x:v>Nature à préciser</x:v>
      </x:c>
      <x:c r="F1301" s="7" t="str">
        <x:v>Périmètre à confirmer</x:v>
      </x:c>
      <x:c r="G1301" s="7" t="str">
        <x:v>À vérifier</x:v>
      </x:c>
      <x:c r="H1301" s="7" t="str"/>
      <x:c r="I1301" s="7" t="str">
        <x:v>Mode, configuration et preuves énergétiques complètes non établis pour cette référence.</x:v>
      </x:c>
      <x:c r="J1301" s="7" t="str"/>
      <x:c r="K1301" s="15"/>
      <x:c r="L1301" s="15" t="str"/>
      <x:c r="M1301" s="15"/>
      <x:c r="N1301" s="15"/>
      <x:c r="O1301" s="15"/>
      <x:c r="P1301" s="7" t="str"/>
      <x:c r="Q1301" s="15"/>
      <x:c r="R1301" s="7" t="str">
        <x:f>IF(AND(ISNUMBER(K1301),ISNUMBER(Q1301)),IF(K1301&lt;=Q1301,"Valeur ≤ seuil","Valeur &gt; seuil"),"")</x:f>
      </x:c>
      <x:c r="S1301" s="15"/>
      <x:c r="T1301" s="7" t="str">
        <x:f>IF(AND(ISNUMBER(K1301),ISNUMBER(S1301)),IF(K1301&lt;=S1301,"Valeur ≤ seuil","Valeur &gt; seuil"),"")</x:f>
      </x:c>
      <x:c r="U1301" s="7"/>
      <x:c r="V1301" s="7" t="str"/>
      <x:c r="W1301" s="14" t="str"/>
      <x:c r="X1301" s="7" t="str"/>
      <x:c r="Y1301" s="13" t="d">
        <x:v>2026-10-25T12:00:00.000Z</x:v>
      </x:c>
      <x:c r="Z1301" s="14" t="str">
        <x:v>https://www.acm.it/wp/glitter/</x:v>
      </x:c>
      <x:c r="AA1301" s="14" t="str">
        <x:v>http://127.0.0.1:8788/produit-acm-14d007.html</x:v>
      </x:c>
      <x:c r="AB1301" s="14" t="str">
        <x:v>http://127.0.0.1:8788/produit-acm-14d007.html</x:v>
      </x:c>
      <x:c r="AC1301" s="7" t="str">
        <x:v>Obtenir la version, la configuration, les modes, les mesures et les informations réglementaires.</x:v>
      </x:c>
      <x:c r="AD1301" s="7"/>
      <x:c r="AE1301" s="7" t="str"/>
    </x:row>
    <x:row r="1302" ht="54" customHeight="1">
      <x:c r="A1302" s="7" t="str">
        <x:v>19A005</x:v>
      </x:c>
      <x:c r="B1302" s="7" t="str">
        <x:v>ACM</x:v>
      </x:c>
      <x:c r="C1302" s="7" t="str">
        <x:v>ACM</x:v>
      </x:c>
      <x:c r="D1302" s="7" t="str">
        <x:v>FEELER · antenne externe 433,92 MHz</x:v>
      </x:c>
      <x:c r="E1302" s="7" t="str">
        <x:v>Nature à préciser</x:v>
      </x:c>
      <x:c r="F1302" s="7" t="str">
        <x:v>Périmètre à confirmer</x:v>
      </x:c>
      <x:c r="G1302" s="7" t="str">
        <x:v>À vérifier</x:v>
      </x:c>
      <x:c r="H1302" s="7" t="str"/>
      <x:c r="I1302" s="7" t="str">
        <x:v>Mode, configuration et preuves énergétiques complètes non établis pour cette référence.</x:v>
      </x:c>
      <x:c r="J1302" s="7" t="str"/>
      <x:c r="K1302" s="15"/>
      <x:c r="L1302" s="15" t="str"/>
      <x:c r="M1302" s="15"/>
      <x:c r="N1302" s="15"/>
      <x:c r="O1302" s="15"/>
      <x:c r="P1302" s="7" t="str"/>
      <x:c r="Q1302" s="15"/>
      <x:c r="R1302" s="7" t="str">
        <x:f>IF(AND(ISNUMBER(K1302),ISNUMBER(Q1302)),IF(K1302&lt;=Q1302,"Valeur ≤ seuil","Valeur &gt; seuil"),"")</x:f>
      </x:c>
      <x:c r="S1302" s="15"/>
      <x:c r="T1302" s="7" t="str">
        <x:f>IF(AND(ISNUMBER(K1302),ISNUMBER(S1302)),IF(K1302&lt;=S1302,"Valeur ≤ seuil","Valeur &gt; seuil"),"")</x:f>
      </x:c>
      <x:c r="U1302" s="7"/>
      <x:c r="V1302" s="7" t="str"/>
      <x:c r="W1302" s="14" t="str"/>
      <x:c r="X1302" s="7" t="str"/>
      <x:c r="Y1302" s="13" t="d">
        <x:v>2026-10-25T12:00:00.000Z</x:v>
      </x:c>
      <x:c r="Z1302" s="14" t="str">
        <x:v>https://www.acm.it/wp/feeler/</x:v>
      </x:c>
      <x:c r="AA1302" s="14" t="str">
        <x:v>http://127.0.0.1:8788/produit-acm-19a005.html</x:v>
      </x:c>
      <x:c r="AB1302" s="14" t="str">
        <x:v>http://127.0.0.1:8788/produit-acm-19a005.html</x:v>
      </x:c>
      <x:c r="AC1302" s="7" t="str">
        <x:v>Obtenir la version, la configuration, les modes, les mesures et les informations réglementaires.</x:v>
      </x:c>
      <x:c r="AD1302" s="7"/>
      <x:c r="AE1302" s="7" t="str"/>
    </x:row>
    <x:row r="1303" ht="54" customHeight="1">
      <x:c r="A1303" s="7" t="str">
        <x:v>11G066</x:v>
      </x:c>
      <x:c r="B1303" s="7" t="str">
        <x:v>ACM</x:v>
      </x:c>
      <x:c r="C1303" s="7" t="str">
        <x:v>ACM</x:v>
      </x:c>
      <x:c r="D1303" s="7" t="str">
        <x:v>RX-2W · récepteur radio de commande</x:v>
      </x:c>
      <x:c r="E1303" s="7" t="str">
        <x:v>Composant électronique ou sensible</x:v>
      </x:c>
      <x:c r="F1303" s="7" t="str">
        <x:v>Composant à évaluer dans l’ensemble</x:v>
      </x:c>
      <x:c r="G1303" s="7" t="str">
        <x:v>À vérifier</x:v>
      </x:c>
      <x:c r="H1303" s="7" t="str"/>
      <x:c r="I1303" s="7" t="str">
        <x:v>La fiche de ce composant ne documente pas les modes de la motorisation complète.</x:v>
      </x:c>
      <x:c r="J1303" s="7" t="str"/>
      <x:c r="K1303" s="15"/>
      <x:c r="L1303" s="15" t="str"/>
      <x:c r="M1303" s="15"/>
      <x:c r="N1303" s="15"/>
      <x:c r="O1303" s="15"/>
      <x:c r="P1303" s="7" t="str"/>
      <x:c r="Q1303" s="15"/>
      <x:c r="R1303" s="7" t="str">
        <x:f>IF(AND(ISNUMBER(K1303),ISNUMBER(Q1303)),IF(K1303&lt;=Q1303,"Valeur ≤ seuil","Valeur &gt; seuil"),"")</x:f>
      </x:c>
      <x:c r="S1303" s="15"/>
      <x:c r="T1303" s="7" t="str">
        <x:f>IF(AND(ISNUMBER(K1303),ISNUMBER(S1303)),IF(K1303&lt;=S1303,"Valeur ≤ seuil","Valeur &gt; seuil"),"")</x:f>
      </x:c>
      <x:c r="U1303" s="7"/>
      <x:c r="V1303" s="7" t="str"/>
      <x:c r="W1303" s="14" t="str"/>
      <x:c r="X1303" s="7" t="str"/>
      <x:c r="Y1303" s="13" t="d">
        <x:v>2026-10-25T12:00:00.000Z</x:v>
      </x:c>
      <x:c r="Z1303" s="14" t="str">
        <x:v>https://www.acm.it/wp/rx-2/</x:v>
      </x:c>
      <x:c r="AA1303" s="14" t="str">
        <x:v>http://127.0.0.1:8788/produit-acm-11g066.html</x:v>
      </x:c>
      <x:c r="AB1303" s="14" t="str">
        <x:v>http://127.0.0.1:8788/produit-acm-11g066.html</x:v>
      </x:c>
      <x:c r="AC1303" s="7" t="str">
        <x:v>Obtenir la version, la configuration, les modes, les mesures et les informations réglementaires.</x:v>
      </x:c>
      <x:c r="AD1303" s="7"/>
      <x:c r="AE1303" s="7" t="str"/>
    </x:row>
    <x:row r="1304" ht="54" customHeight="1">
      <x:c r="A1304" s="7" t="str">
        <x:v>801MS-0690</x:v>
      </x:c>
      <x:c r="B1304" s="7" t="str">
        <x:v>CAME</x:v>
      </x:c>
      <x:c r="C1304" s="7" t="str">
        <x:v>CAME</x:v>
      </x:c>
      <x:c r="D1304" s="7" t="str">
        <x:v>BKX08AGF — motorisation coulissante Brushless 24 V</x:v>
      </x:c>
      <x:c r="E1304" s="7" t="str">
        <x:v>Motorisation ou automatisme</x:v>
      </x:c>
      <x:c r="F1304" s="7" t="str">
        <x:v>Équipement complet à confirmer</x:v>
      </x:c>
      <x:c r="G1304" s="7" t="str">
        <x:v>À vérifier</x:v>
      </x:c>
      <x:c r="H1304" s="7" t="str">
        <x:v>Actualité BKX : revendication 2023/826 au niveau de la gamme. Portée par variante à confirmer.</x:v>
      </x:c>
      <x:c r="I1304" s="7" t="str">
        <x:v>Déclaration de gamme BKX disponible. Aucune preuve complète de la variante/configuration.</x:v>
      </x:c>
      <x:c r="J1304" s="7" t="str"/>
      <x:c r="K1304" s="15"/>
      <x:c r="L1304" s="15" t="str"/>
      <x:c r="M1304" s="15"/>
      <x:c r="N1304" s="15"/>
      <x:c r="O1304" s="15"/>
      <x:c r="P1304" s="7" t="str"/>
      <x:c r="Q1304" s="15"/>
      <x:c r="R1304" s="7" t="str">
        <x:f>IF(AND(ISNUMBER(K1304),ISNUMBER(Q1304)),IF(K1304&lt;=Q1304,"Valeur ≤ seuil","Valeur &gt; seuil"),"")</x:f>
      </x:c>
      <x:c r="S1304" s="15"/>
      <x:c r="T1304" s="7" t="str">
        <x:f>IF(AND(ISNUMBER(K1304),ISNUMBER(S1304)),IF(K1304&lt;=S1304,"Valeur ≤ seuil","Valeur &gt; seuil"),"")</x:f>
      </x:c>
      <x:c r="U1304" s="7"/>
      <x:c r="V1304" s="7" t="str"/>
      <x:c r="W1304" s="14" t="str">
        <x:v>https://www.came.com/global/en/news/high-performance-speed-and-smart-management-bkx-the-new-gate-automation-system-by-came/</x:v>
      </x:c>
      <x:c r="X1304" s="7" t="str">
        <x:v>Page ou actualité officielle consultée</x:v>
      </x:c>
      <x:c r="Y1304" s="13" t="d">
        <x:v>2026-10-25T12:00:00.000Z</x:v>
      </x:c>
      <x:c r="Z1304" s="14" t="str">
        <x:v>https://www.came.com/fr/produits/automatismes-pour-portails-coulissantes-bkx/</x:v>
      </x:c>
      <x:c r="AA1304" s="14" t="str">
        <x:v>http://127.0.0.1:8788/produit-came-801ms-0690.html</x:v>
      </x:c>
      <x:c r="AB1304" s="14" t="str">
        <x:v>http://127.0.0.1:8788/produit-came-801ms-0690.html</x:v>
      </x:c>
      <x:c r="AC1304" s="7" t="str">
        <x:v>Obtenir la version, la configuration, les modes, les mesures et les informations réglementaires.</x:v>
      </x:c>
      <x:c r="AD1304" s="7"/>
      <x:c r="AE1304" s="7" t="str"/>
    </x:row>
    <x:row r="1305" ht="54" customHeight="1">
      <x:c r="A1305" s="7" t="str">
        <x:v>801MS-0700</x:v>
      </x:c>
      <x:c r="B1305" s="7" t="str">
        <x:v>CAME</x:v>
      </x:c>
      <x:c r="C1305" s="7" t="str">
        <x:v>CAME</x:v>
      </x:c>
      <x:c r="D1305" s="7" t="str">
        <x:v>BKX12AGM — motorisation coulissante jusqu’à 1 200 kg</x:v>
      </x:c>
      <x:c r="E1305" s="7" t="str">
        <x:v>Motorisation ou automatisme</x:v>
      </x:c>
      <x:c r="F1305" s="7" t="str">
        <x:v>Équipement complet à confirmer</x:v>
      </x:c>
      <x:c r="G1305" s="7" t="str">
        <x:v>À vérifier</x:v>
      </x:c>
      <x:c r="H1305" s="7" t="str">
        <x:v>Actualité BKX : revendication 2023/826 au niveau de la gamme. Portée par variante à confirmer.</x:v>
      </x:c>
      <x:c r="I1305" s="7" t="str">
        <x:v>Déclaration de gamme BKX disponible. Aucune preuve complète de la variante/configuration.</x:v>
      </x:c>
      <x:c r="J1305" s="7" t="str"/>
      <x:c r="K1305" s="15"/>
      <x:c r="L1305" s="15" t="str"/>
      <x:c r="M1305" s="15"/>
      <x:c r="N1305" s="15"/>
      <x:c r="O1305" s="15"/>
      <x:c r="P1305" s="7" t="str"/>
      <x:c r="Q1305" s="15"/>
      <x:c r="R1305" s="7" t="str">
        <x:f>IF(AND(ISNUMBER(K1305),ISNUMBER(Q1305)),IF(K1305&lt;=Q1305,"Valeur ≤ seuil","Valeur &gt; seuil"),"")</x:f>
      </x:c>
      <x:c r="S1305" s="15"/>
      <x:c r="T1305" s="7" t="str">
        <x:f>IF(AND(ISNUMBER(K1305),ISNUMBER(S1305)),IF(K1305&lt;=S1305,"Valeur ≤ seuil","Valeur &gt; seuil"),"")</x:f>
      </x:c>
      <x:c r="U1305" s="7"/>
      <x:c r="V1305" s="7" t="str"/>
      <x:c r="W1305" s="14" t="str">
        <x:v>https://www.came.com/global/en/news/high-performance-speed-and-smart-management-bkx-the-new-gate-automation-system-by-came/</x:v>
      </x:c>
      <x:c r="X1305" s="7" t="str">
        <x:v>Page ou actualité officielle consultée</x:v>
      </x:c>
      <x:c r="Y1305" s="13" t="d">
        <x:v>2026-10-25T12:00:00.000Z</x:v>
      </x:c>
      <x:c r="Z1305" s="14" t="str">
        <x:v>https://www.came.com/fr/produits/automatismes-pour-portails-coulissantes-bkx/</x:v>
      </x:c>
      <x:c r="AA1305" s="14" t="str">
        <x:v>http://127.0.0.1:8788/produit-came-801ms-0700.html</x:v>
      </x:c>
      <x:c r="AB1305" s="14" t="str">
        <x:v>http://127.0.0.1:8788/produit-came-801ms-0700.html</x:v>
      </x:c>
      <x:c r="AC1305" s="7" t="str">
        <x:v>Obtenir la version, la configuration, les modes, les mesures et les informations réglementaires.</x:v>
      </x:c>
      <x:c r="AD1305" s="7"/>
      <x:c r="AE1305" s="7" t="str"/>
    </x:row>
    <x:row r="1306" ht="54" customHeight="1">
      <x:c r="A1306" s="7" t="str">
        <x:v>801MS-0570</x:v>
      </x:c>
      <x:c r="B1306" s="7" t="str">
        <x:v>CAME</x:v>
      </x:c>
      <x:c r="C1306" s="7" t="str">
        <x:v>CAME</x:v>
      </x:c>
      <x:c r="D1306" s="7" t="str">
        <x:v>BXV04AGE — version Plus pour portail coulissant</x:v>
      </x:c>
      <x:c r="E1306" s="7" t="str">
        <x:v>Nature à préciser</x:v>
      </x:c>
      <x:c r="F1306" s="7" t="str">
        <x:v>Périmètre à confirmer</x:v>
      </x:c>
      <x:c r="G1306" s="7" t="str">
        <x:v>À vérifier</x:v>
      </x:c>
      <x:c r="H1306" s="7" t="str"/>
      <x:c r="I1306" s="7" t="str">
        <x:v>Mode, configuration et preuves énergétiques complètes non établis pour cette référence.</x:v>
      </x:c>
      <x:c r="J1306" s="7" t="str"/>
      <x:c r="K1306" s="15"/>
      <x:c r="L1306" s="15" t="str"/>
      <x:c r="M1306" s="15"/>
      <x:c r="N1306" s="15"/>
      <x:c r="O1306" s="15"/>
      <x:c r="P1306" s="7" t="str"/>
      <x:c r="Q1306" s="15"/>
      <x:c r="R1306" s="7" t="str">
        <x:f>IF(AND(ISNUMBER(K1306),ISNUMBER(Q1306)),IF(K1306&lt;=Q1306,"Valeur ≤ seuil","Valeur &gt; seuil"),"")</x:f>
      </x:c>
      <x:c r="S1306" s="15"/>
      <x:c r="T1306" s="7" t="str">
        <x:f>IF(AND(ISNUMBER(K1306),ISNUMBER(S1306)),IF(K1306&lt;=S1306,"Valeur ≤ seuil","Valeur &gt; seuil"),"")</x:f>
      </x:c>
      <x:c r="U1306" s="7"/>
      <x:c r="V1306" s="7" t="str"/>
      <x:c r="W1306" s="14" t="str"/>
      <x:c r="X1306" s="7" t="str"/>
      <x:c r="Y1306" s="13" t="d">
        <x:v>2026-10-25T12:00:00.000Z</x:v>
      </x:c>
      <x:c r="Z1306" s="14" t="str">
        <x:v>https://www.came.com/fr/produits/automatismes-pour-portails-coulissantes-bxv-plus/</x:v>
      </x:c>
      <x:c r="AA1306" s="14" t="str">
        <x:v>http://127.0.0.1:8788/produit-came-801ms-0570.html</x:v>
      </x:c>
      <x:c r="AB1306" s="14" t="str">
        <x:v>http://127.0.0.1:8788/produit-came-801ms-0570.html</x:v>
      </x:c>
      <x:c r="AC1306" s="7" t="str">
        <x:v>Obtenir la version, la configuration, les modes, les mesures et les informations réglementaires.</x:v>
      </x:c>
      <x:c r="AD1306" s="7"/>
      <x:c r="AE1306" s="7" t="str"/>
    </x:row>
    <x:row r="1307" ht="54" customHeight="1">
      <x:c r="A1307" s="7" t="str">
        <x:v>801MS-0300</x:v>
      </x:c>
      <x:c r="B1307" s="7" t="str">
        <x:v>CAME</x:v>
      </x:c>
      <x:c r="C1307" s="7" t="str">
        <x:v>CAME</x:v>
      </x:c>
      <x:c r="D1307" s="7" t="str">
        <x:v>BKV15AGS — motorisation industrielle 36 V</x:v>
      </x:c>
      <x:c r="E1307" s="7" t="str">
        <x:v>Motorisation ou automatisme</x:v>
      </x:c>
      <x:c r="F1307" s="7" t="str">
        <x:v>Équipement complet à confirmer</x:v>
      </x:c>
      <x:c r="G1307" s="7" t="str">
        <x:v>À vérifier</x:v>
      </x:c>
      <x:c r="H1307" s="7" t="str"/>
      <x:c r="I1307" s="7" t="str">
        <x:v>Mode, configuration et preuves énergétiques complètes non établis pour cette référence.</x:v>
      </x:c>
      <x:c r="J1307" s="7" t="str"/>
      <x:c r="K1307" s="15"/>
      <x:c r="L1307" s="15" t="str"/>
      <x:c r="M1307" s="15"/>
      <x:c r="N1307" s="15"/>
      <x:c r="O1307" s="15"/>
      <x:c r="P1307" s="7" t="str"/>
      <x:c r="Q1307" s="15"/>
      <x:c r="R1307" s="7" t="str">
        <x:f>IF(AND(ISNUMBER(K1307),ISNUMBER(Q1307)),IF(K1307&lt;=Q1307,"Valeur ≤ seuil","Valeur &gt; seuil"),"")</x:f>
      </x:c>
      <x:c r="S1307" s="15"/>
      <x:c r="T1307" s="7" t="str">
        <x:f>IF(AND(ISNUMBER(K1307),ISNUMBER(S1307)),IF(K1307&lt;=S1307,"Valeur ≤ seuil","Valeur &gt; seuil"),"")</x:f>
      </x:c>
      <x:c r="U1307" s="7"/>
      <x:c r="V1307" s="7" t="str"/>
      <x:c r="W1307" s="14" t="str"/>
      <x:c r="X1307" s="7" t="str"/>
      <x:c r="Y1307" s="13" t="d">
        <x:v>2026-10-25T12:00:00.000Z</x:v>
      </x:c>
      <x:c r="Z1307" s="14" t="str">
        <x:v>https://www.came.com/fr/produits/automatismes-pour-portails-coulissantes-bkv/</x:v>
      </x:c>
      <x:c r="AA1307" s="14" t="str">
        <x:v>http://127.0.0.1:8788/produit-came-801ms-0300.html</x:v>
      </x:c>
      <x:c r="AB1307" s="14" t="str">
        <x:v>http://127.0.0.1:8788/produit-came-801ms-0300.html</x:v>
      </x:c>
      <x:c r="AC1307" s="7" t="str">
        <x:v>Obtenir la version, la configuration, les modes, les mesures et les informations réglementaires.</x:v>
      </x:c>
      <x:c r="AD1307" s="7"/>
      <x:c r="AE1307" s="7" t="str"/>
    </x:row>
    <x:row r="1308" ht="54" customHeight="1">
      <x:c r="A1308" s="7" t="str">
        <x:v>801MS-0320</x:v>
      </x:c>
      <x:c r="B1308" s="7" t="str">
        <x:v>CAME</x:v>
      </x:c>
      <x:c r="C1308" s="7" t="str">
        <x:v>CAME</x:v>
      </x:c>
      <x:c r="D1308" s="7" t="str">
        <x:v>BKV25AGS — automatisme coulissant jusqu’à 2 500 kg</x:v>
      </x:c>
      <x:c r="E1308" s="7" t="str">
        <x:v>Motorisation ou automatisme</x:v>
      </x:c>
      <x:c r="F1308" s="7" t="str">
        <x:v>Équipement complet à confirmer</x:v>
      </x:c>
      <x:c r="G1308" s="7" t="str">
        <x:v>À vérifier</x:v>
      </x:c>
      <x:c r="H1308" s="7" t="str"/>
      <x:c r="I1308" s="7" t="str">
        <x:v>Mode, configuration et preuves énergétiques complètes non établis pour cette référence.</x:v>
      </x:c>
      <x:c r="J1308" s="7" t="str"/>
      <x:c r="K1308" s="15"/>
      <x:c r="L1308" s="15" t="str"/>
      <x:c r="M1308" s="15"/>
      <x:c r="N1308" s="15"/>
      <x:c r="O1308" s="15"/>
      <x:c r="P1308" s="7" t="str"/>
      <x:c r="Q1308" s="15"/>
      <x:c r="R1308" s="7" t="str">
        <x:f>IF(AND(ISNUMBER(K1308),ISNUMBER(Q1308)),IF(K1308&lt;=Q1308,"Valeur ≤ seuil","Valeur &gt; seuil"),"")</x:f>
      </x:c>
      <x:c r="S1308" s="15"/>
      <x:c r="T1308" s="7" t="str">
        <x:f>IF(AND(ISNUMBER(K1308),ISNUMBER(S1308)),IF(K1308&lt;=S1308,"Valeur ≤ seuil","Valeur &gt; seuil"),"")</x:f>
      </x:c>
      <x:c r="U1308" s="7"/>
      <x:c r="V1308" s="7" t="str"/>
      <x:c r="W1308" s="14" t="str"/>
      <x:c r="X1308" s="7" t="str"/>
      <x:c r="Y1308" s="13" t="d">
        <x:v>2026-10-25T12:00:00.000Z</x:v>
      </x:c>
      <x:c r="Z1308" s="14" t="str">
        <x:v>https://www.came.com/fr/produits/automatismes-pour-portails-coulissantes-bkv/</x:v>
      </x:c>
      <x:c r="AA1308" s="14" t="str">
        <x:v>http://127.0.0.1:8788/produit-came-801ms-0320.html</x:v>
      </x:c>
      <x:c r="AB1308" s="14" t="str">
        <x:v>http://127.0.0.1:8788/produit-came-801ms-0320.html</x:v>
      </x:c>
      <x:c r="AC1308" s="7" t="str">
        <x:v>Obtenir la version, la configuration, les modes, les mesures et les informations réglementaires.</x:v>
      </x:c>
      <x:c r="AD1308" s="7"/>
      <x:c r="AE1308" s="7" t="str"/>
    </x:row>
    <x:row r="1309" ht="54" customHeight="1">
      <x:c r="A1309" s="7" t="str">
        <x:v>801MP-0030</x:v>
      </x:c>
      <x:c r="B1309" s="7" t="str">
        <x:v>CAME</x:v>
      </x:c>
      <x:c r="C1309" s="7" t="str">
        <x:v>CAME</x:v>
      </x:c>
      <x:c r="D1309" s="7" t="str">
        <x:v>AXI20DGS — motorisation battante 24 V</x:v>
      </x:c>
      <x:c r="E1309" s="7" t="str">
        <x:v>Motorisation ou automatisme</x:v>
      </x:c>
      <x:c r="F1309" s="7" t="str">
        <x:v>Équipement complet à confirmer</x:v>
      </x:c>
      <x:c r="G1309" s="7" t="str">
        <x:v>À vérifier</x:v>
      </x:c>
      <x:c r="H1309" s="7" t="str"/>
      <x:c r="I1309" s="7" t="str">
        <x:v>Mode, configuration et preuves énergétiques complètes non établis pour cette référence.</x:v>
      </x:c>
      <x:c r="J1309" s="7" t="str"/>
      <x:c r="K1309" s="15"/>
      <x:c r="L1309" s="15" t="str"/>
      <x:c r="M1309" s="15"/>
      <x:c r="N1309" s="15"/>
      <x:c r="O1309" s="15"/>
      <x:c r="P1309" s="7" t="str"/>
      <x:c r="Q1309" s="15"/>
      <x:c r="R1309" s="7" t="str">
        <x:f>IF(AND(ISNUMBER(K1309),ISNUMBER(Q1309)),IF(K1309&lt;=Q1309,"Valeur ≤ seuil","Valeur &gt; seuil"),"")</x:f>
      </x:c>
      <x:c r="S1309" s="15"/>
      <x:c r="T1309" s="7" t="str">
        <x:f>IF(AND(ISNUMBER(K1309),ISNUMBER(S1309)),IF(K1309&lt;=S1309,"Valeur ≤ seuil","Valeur &gt; seuil"),"")</x:f>
      </x:c>
      <x:c r="U1309" s="7"/>
      <x:c r="V1309" s="7" t="str"/>
      <x:c r="W1309" s="14" t="str"/>
      <x:c r="X1309" s="7" t="str"/>
      <x:c r="Y1309" s="13" t="d">
        <x:v>2026-10-25T12:00:00.000Z</x:v>
      </x:c>
      <x:c r="Z1309" s="14" t="str">
        <x:v>https://www.came.com/fr/produits/automatismes-pour-portails-battants-axi/</x:v>
      </x:c>
      <x:c r="AA1309" s="14" t="str">
        <x:v>http://127.0.0.1:8788/produit-came-801mp-0030.html</x:v>
      </x:c>
      <x:c r="AB1309" s="14" t="str">
        <x:v>http://127.0.0.1:8788/produit-came-801mp-0030.html</x:v>
      </x:c>
      <x:c r="AC1309" s="7" t="str">
        <x:v>Obtenir la version, la configuration, les modes, les mesures et les informations réglementaires.</x:v>
      </x:c>
      <x:c r="AD1309" s="7"/>
      <x:c r="AE1309" s="7" t="str"/>
    </x:row>
    <x:row r="1310" ht="54" customHeight="1">
      <x:c r="A1310" s="7" t="str">
        <x:v>801MP-0040</x:v>
      </x:c>
      <x:c r="B1310" s="7" t="str">
        <x:v>CAME</x:v>
      </x:c>
      <x:c r="C1310" s="7" t="str">
        <x:v>CAME</x:v>
      </x:c>
      <x:c r="D1310" s="7" t="str">
        <x:v>AXI25DGS — moteur battant pour vantail jusqu’à 2,5 m</x:v>
      </x:c>
      <x:c r="E1310" s="7" t="str">
        <x:v>Motorisation ou automatisme</x:v>
      </x:c>
      <x:c r="F1310" s="7" t="str">
        <x:v>Équipement complet à confirmer</x:v>
      </x:c>
      <x:c r="G1310" s="7" t="str">
        <x:v>À vérifier</x:v>
      </x:c>
      <x:c r="H1310" s="7" t="str"/>
      <x:c r="I1310" s="7" t="str">
        <x:v>Mode, configuration et preuves énergétiques complètes non établis pour cette référence.</x:v>
      </x:c>
      <x:c r="J1310" s="7" t="str"/>
      <x:c r="K1310" s="15"/>
      <x:c r="L1310" s="15" t="str"/>
      <x:c r="M1310" s="15"/>
      <x:c r="N1310" s="15"/>
      <x:c r="O1310" s="15"/>
      <x:c r="P1310" s="7" t="str"/>
      <x:c r="Q1310" s="15"/>
      <x:c r="R1310" s="7" t="str">
        <x:f>IF(AND(ISNUMBER(K1310),ISNUMBER(Q1310)),IF(K1310&lt;=Q1310,"Valeur ≤ seuil","Valeur &gt; seuil"),"")</x:f>
      </x:c>
      <x:c r="S1310" s="15"/>
      <x:c r="T1310" s="7" t="str">
        <x:f>IF(AND(ISNUMBER(K1310),ISNUMBER(S1310)),IF(K1310&lt;=S1310,"Valeur ≤ seuil","Valeur &gt; seuil"),"")</x:f>
      </x:c>
      <x:c r="U1310" s="7"/>
      <x:c r="V1310" s="7" t="str"/>
      <x:c r="W1310" s="14" t="str"/>
      <x:c r="X1310" s="7" t="str"/>
      <x:c r="Y1310" s="13" t="d">
        <x:v>2026-10-25T12:00:00.000Z</x:v>
      </x:c>
      <x:c r="Z1310" s="14" t="str">
        <x:v>https://www.came.com/fr/produits/automatismes-pour-portails-battants-axi/</x:v>
      </x:c>
      <x:c r="AA1310" s="14" t="str">
        <x:v>http://127.0.0.1:8788/produit-came-801mp-0040.html</x:v>
      </x:c>
      <x:c r="AB1310" s="14" t="str">
        <x:v>http://127.0.0.1:8788/produit-came-801mp-0040.html</x:v>
      </x:c>
      <x:c r="AC1310" s="7" t="str">
        <x:v>Obtenir la version, la configuration, les modes, les mesures et les informations réglementaires.</x:v>
      </x:c>
      <x:c r="AD1310" s="7"/>
      <x:c r="AE1310" s="7" t="str"/>
    </x:row>
    <x:row r="1311" ht="54" customHeight="1">
      <x:c r="A1311" s="7" t="str">
        <x:v>801MP-0210</x:v>
      </x:c>
      <x:c r="B1311" s="7" t="str">
        <x:v>CAME</x:v>
      </x:c>
      <x:c r="C1311" s="7" t="str">
        <x:v>CAME</x:v>
      </x:c>
      <x:c r="D1311" s="7" t="str">
        <x:v>ATI30DGF — nouvelle motorisation ATI 24 V</x:v>
      </x:c>
      <x:c r="E1311" s="7" t="str">
        <x:v>Motorisation ou automatisme</x:v>
      </x:c>
      <x:c r="F1311" s="7" t="str">
        <x:v>Équipement complet à confirmer</x:v>
      </x:c>
      <x:c r="G1311" s="7" t="str">
        <x:v>À vérifier</x:v>
      </x:c>
      <x:c r="H1311" s="7" t="str"/>
      <x:c r="I1311" s="7" t="str">
        <x:v>Mode, configuration et preuves énergétiques complètes non établis pour cette référence.</x:v>
      </x:c>
      <x:c r="J1311" s="7" t="str"/>
      <x:c r="K1311" s="15"/>
      <x:c r="L1311" s="15" t="str"/>
      <x:c r="M1311" s="15"/>
      <x:c r="N1311" s="15"/>
      <x:c r="O1311" s="15"/>
      <x:c r="P1311" s="7" t="str"/>
      <x:c r="Q1311" s="15"/>
      <x:c r="R1311" s="7" t="str">
        <x:f>IF(AND(ISNUMBER(K1311),ISNUMBER(Q1311)),IF(K1311&lt;=Q1311,"Valeur ≤ seuil","Valeur &gt; seuil"),"")</x:f>
      </x:c>
      <x:c r="S1311" s="15"/>
      <x:c r="T1311" s="7" t="str">
        <x:f>IF(AND(ISNUMBER(K1311),ISNUMBER(S1311)),IF(K1311&lt;=S1311,"Valeur ≤ seuil","Valeur &gt; seuil"),"")</x:f>
      </x:c>
      <x:c r="U1311" s="7"/>
      <x:c r="V1311" s="7" t="str"/>
      <x:c r="W1311" s="14" t="str"/>
      <x:c r="X1311" s="7" t="str"/>
      <x:c r="Y1311" s="13" t="d">
        <x:v>2026-10-25T12:00:00.000Z</x:v>
      </x:c>
      <x:c r="Z1311" s="14" t="str">
        <x:v>https://www.came.com/fr/produits/automatismes-pour-portails-battants-ati-new/</x:v>
      </x:c>
      <x:c r="AA1311" s="14" t="str">
        <x:v>http://127.0.0.1:8788/produit-came-801mp-0210.html</x:v>
      </x:c>
      <x:c r="AB1311" s="14" t="str">
        <x:v>http://127.0.0.1:8788/produit-came-801mp-0210.html</x:v>
      </x:c>
      <x:c r="AC1311" s="7" t="str">
        <x:v>Obtenir la version, la configuration, les modes, les mesures et les informations réglementaires.</x:v>
      </x:c>
      <x:c r="AD1311" s="7"/>
      <x:c r="AE1311" s="7" t="str"/>
    </x:row>
    <x:row r="1312" ht="54" customHeight="1">
      <x:c r="A1312" s="7" t="str">
        <x:v>801MP-0220</x:v>
      </x:c>
      <x:c r="B1312" s="7" t="str">
        <x:v>CAME</x:v>
      </x:c>
      <x:c r="C1312" s="7" t="str">
        <x:v>CAME</x:v>
      </x:c>
      <x:c r="D1312" s="7" t="str">
        <x:v>ATI50DGF — nouvelle motorisation ATI pour grands vantaux</x:v>
      </x:c>
      <x:c r="E1312" s="7" t="str">
        <x:v>Motorisation ou automatisme</x:v>
      </x:c>
      <x:c r="F1312" s="7" t="str">
        <x:v>Équipement complet à confirmer</x:v>
      </x:c>
      <x:c r="G1312" s="7" t="str">
        <x:v>À vérifier</x:v>
      </x:c>
      <x:c r="H1312" s="7" t="str"/>
      <x:c r="I1312" s="7" t="str">
        <x:v>Mode, configuration et preuves énergétiques complètes non établis pour cette référence.</x:v>
      </x:c>
      <x:c r="J1312" s="7" t="str"/>
      <x:c r="K1312" s="15"/>
      <x:c r="L1312" s="15" t="str"/>
      <x:c r="M1312" s="15"/>
      <x:c r="N1312" s="15"/>
      <x:c r="O1312" s="15"/>
      <x:c r="P1312" s="7" t="str"/>
      <x:c r="Q1312" s="15"/>
      <x:c r="R1312" s="7" t="str">
        <x:f>IF(AND(ISNUMBER(K1312),ISNUMBER(Q1312)),IF(K1312&lt;=Q1312,"Valeur ≤ seuil","Valeur &gt; seuil"),"")</x:f>
      </x:c>
      <x:c r="S1312" s="15"/>
      <x:c r="T1312" s="7" t="str">
        <x:f>IF(AND(ISNUMBER(K1312),ISNUMBER(S1312)),IF(K1312&lt;=S1312,"Valeur ≤ seuil","Valeur &gt; seuil"),"")</x:f>
      </x:c>
      <x:c r="U1312" s="7"/>
      <x:c r="V1312" s="7" t="str"/>
      <x:c r="W1312" s="14" t="str"/>
      <x:c r="X1312" s="7" t="str"/>
      <x:c r="Y1312" s="13" t="d">
        <x:v>2026-10-25T12:00:00.000Z</x:v>
      </x:c>
      <x:c r="Z1312" s="14" t="str">
        <x:v>https://www.came.com/fr/produits/automatismes-pour-portails-battants-ati-new/</x:v>
      </x:c>
      <x:c r="AA1312" s="14" t="str">
        <x:v>http://127.0.0.1:8788/produit-came-801mp-0220.html</x:v>
      </x:c>
      <x:c r="AB1312" s="14" t="str">
        <x:v>http://127.0.0.1:8788/produit-came-801mp-0220.html</x:v>
      </x:c>
      <x:c r="AC1312" s="7" t="str">
        <x:v>Obtenir la version, la configuration, les modes, les mesures et les informations réglementaires.</x:v>
      </x:c>
      <x:c r="AD1312" s="7"/>
      <x:c r="AE1312" s="7" t="str"/>
    </x:row>
    <x:row r="1313" ht="54" customHeight="1">
      <x:c r="A1313" s="7" t="str">
        <x:v>803BB-0160</x:v>
      </x:c>
      <x:c r="B1313" s="7" t="str">
        <x:v>CAME</x:v>
      </x:c>
      <x:c r="C1313" s="7" t="str">
        <x:v>CAME</x:v>
      </x:c>
      <x:c r="D1313" s="7" t="str">
        <x:v>GGT40AGS — barrière automatique GARD GT4</x:v>
      </x:c>
      <x:c r="E1313" s="7" t="str">
        <x:v>Motorisation ou automatisme</x:v>
      </x:c>
      <x:c r="F1313" s="7" t="str">
        <x:v>Équipement complet à confirmer</x:v>
      </x:c>
      <x:c r="G1313" s="7" t="str">
        <x:v>À vérifier</x:v>
      </x:c>
      <x:c r="H1313" s="7" t="str"/>
      <x:c r="I1313" s="7" t="str">
        <x:v>Mode, configuration et preuves énergétiques complètes non établis pour cette référence.</x:v>
      </x:c>
      <x:c r="J1313" s="7" t="str"/>
      <x:c r="K1313" s="15"/>
      <x:c r="L1313" s="15" t="str"/>
      <x:c r="M1313" s="15"/>
      <x:c r="N1313" s="15"/>
      <x:c r="O1313" s="15"/>
      <x:c r="P1313" s="7" t="str"/>
      <x:c r="Q1313" s="15"/>
      <x:c r="R1313" s="7" t="str">
        <x:f>IF(AND(ISNUMBER(K1313),ISNUMBER(Q1313)),IF(K1313&lt;=Q1313,"Valeur ≤ seuil","Valeur &gt; seuil"),"")</x:f>
      </x:c>
      <x:c r="S1313" s="15"/>
      <x:c r="T1313" s="7" t="str">
        <x:f>IF(AND(ISNUMBER(K1313),ISNUMBER(S1313)),IF(K1313&lt;=S1313,"Valeur ≤ seuil","Valeur &gt; seuil"),"")</x:f>
      </x:c>
      <x:c r="U1313" s="7"/>
      <x:c r="V1313" s="7" t="str"/>
      <x:c r="W1313" s="14" t="str"/>
      <x:c r="X1313" s="7" t="str"/>
      <x:c r="Y1313" s="13" t="d">
        <x:v>2026-10-25T12:00:00.000Z</x:v>
      </x:c>
      <x:c r="Z1313" s="14" t="str">
        <x:v>https://www.came.com/fr/produits/barrieres-automatiques-gardes-gt4/</x:v>
      </x:c>
      <x:c r="AA1313" s="14" t="str">
        <x:v>http://127.0.0.1:8788/produit-came-803bb-0160.html</x:v>
      </x:c>
      <x:c r="AB1313" s="14" t="str">
        <x:v>http://127.0.0.1:8788/produit-came-803bb-0160.html</x:v>
      </x:c>
      <x:c r="AC1313" s="7" t="str">
        <x:v>Obtenir la version, la configuration, les modes, les mesures et les informations réglementaires.</x:v>
      </x:c>
      <x:c r="AD1313" s="7"/>
      <x:c r="AE1313" s="7" t="str"/>
    </x:row>
    <x:row r="1314" ht="54" customHeight="1">
      <x:c r="A1314" s="7" t="str">
        <x:v>803BB-0120</x:v>
      </x:c>
      <x:c r="B1314" s="7" t="str">
        <x:v>CAME</x:v>
      </x:c>
      <x:c r="C1314" s="7" t="str">
        <x:v>CAME</x:v>
      </x:c>
      <x:c r="D1314" s="7" t="str">
        <x:v>GPX40MGS — barrière Brushless GARD PX</x:v>
      </x:c>
      <x:c r="E1314" s="7" t="str">
        <x:v>Motorisation ou automatisme</x:v>
      </x:c>
      <x:c r="F1314" s="7" t="str">
        <x:v>Équipement complet à confirmer</x:v>
      </x:c>
      <x:c r="G1314" s="7" t="str">
        <x:v>À vérifier</x:v>
      </x:c>
      <x:c r="H1314" s="7" t="str"/>
      <x:c r="I1314" s="7" t="str">
        <x:v>Mode, configuration et preuves énergétiques complètes non établis pour cette référence.</x:v>
      </x:c>
      <x:c r="J1314" s="7" t="str"/>
      <x:c r="K1314" s="15"/>
      <x:c r="L1314" s="15" t="str"/>
      <x:c r="M1314" s="15"/>
      <x:c r="N1314" s="15"/>
      <x:c r="O1314" s="15"/>
      <x:c r="P1314" s="7" t="str"/>
      <x:c r="Q1314" s="15"/>
      <x:c r="R1314" s="7" t="str">
        <x:f>IF(AND(ISNUMBER(K1314),ISNUMBER(Q1314)),IF(K1314&lt;=Q1314,"Valeur ≤ seuil","Valeur &gt; seuil"),"")</x:f>
      </x:c>
      <x:c r="S1314" s="15"/>
      <x:c r="T1314" s="7" t="str">
        <x:f>IF(AND(ISNUMBER(K1314),ISNUMBER(S1314)),IF(K1314&lt;=S1314,"Valeur ≤ seuil","Valeur &gt; seuil"),"")</x:f>
      </x:c>
      <x:c r="U1314" s="7"/>
      <x:c r="V1314" s="7" t="str"/>
      <x:c r="W1314" s="14" t="str"/>
      <x:c r="X1314" s="7" t="str"/>
      <x:c r="Y1314" s="13" t="d">
        <x:v>2026-10-25T12:00:00.000Z</x:v>
      </x:c>
      <x:c r="Z1314" s="14" t="str">
        <x:v>https://www.came.com/fr/produits/barrieres-automatiques-gard-px/</x:v>
      </x:c>
      <x:c r="AA1314" s="14" t="str">
        <x:v>http://127.0.0.1:8788/produit-came-803bb-0120.html</x:v>
      </x:c>
      <x:c r="AB1314" s="14" t="str">
        <x:v>http://127.0.0.1:8788/produit-came-803bb-0120.html</x:v>
      </x:c>
      <x:c r="AC1314" s="7" t="str">
        <x:v>Obtenir la version, la configuration, les modes, les mesures et les informations réglementaires.</x:v>
      </x:c>
      <x:c r="AD1314" s="7"/>
      <x:c r="AE1314" s="7" t="str"/>
    </x:row>
    <x:row r="1315" ht="54" customHeight="1">
      <x:c r="A1315" s="7" t="str">
        <x:v>801MV-0050</x:v>
      </x:c>
      <x:c r="B1315" s="7" t="str">
        <x:v>CAME</x:v>
      </x:c>
      <x:c r="C1315" s="7" t="str">
        <x:v>CAME</x:v>
      </x:c>
      <x:c r="D1315" s="7" t="str">
        <x:v>VER06DES — motorisation de garage 600 N</x:v>
      </x:c>
      <x:c r="E1315" s="7" t="str">
        <x:v>Motorisation ou automatisme</x:v>
      </x:c>
      <x:c r="F1315" s="7" t="str">
        <x:v>Équipement complet à confirmer</x:v>
      </x:c>
      <x:c r="G1315" s="7" t="str">
        <x:v>À vérifier</x:v>
      </x:c>
      <x:c r="H1315" s="7" t="str"/>
      <x:c r="I1315" s="7" t="str">
        <x:v>Mode, configuration et preuves énergétiques complètes non établis pour cette référence.</x:v>
      </x:c>
      <x:c r="J1315" s="7" t="str"/>
      <x:c r="K1315" s="15"/>
      <x:c r="L1315" s="15" t="str"/>
      <x:c r="M1315" s="15"/>
      <x:c r="N1315" s="15"/>
      <x:c r="O1315" s="15"/>
      <x:c r="P1315" s="7" t="str"/>
      <x:c r="Q1315" s="15"/>
      <x:c r="R1315" s="7" t="str">
        <x:f>IF(AND(ISNUMBER(K1315),ISNUMBER(Q1315)),IF(K1315&lt;=Q1315,"Valeur ≤ seuil","Valeur &gt; seuil"),"")</x:f>
      </x:c>
      <x:c r="S1315" s="15"/>
      <x:c r="T1315" s="7" t="str">
        <x:f>IF(AND(ISNUMBER(K1315),ISNUMBER(S1315)),IF(K1315&lt;=S1315,"Valeur ≤ seuil","Valeur &gt; seuil"),"")</x:f>
      </x:c>
      <x:c r="U1315" s="7"/>
      <x:c r="V1315" s="7" t="str"/>
      <x:c r="W1315" s="14" t="str"/>
      <x:c r="X1315" s="7" t="str"/>
      <x:c r="Y1315" s="13" t="d">
        <x:v>2026-10-25T12:00:00.000Z</x:v>
      </x:c>
      <x:c r="Z1315" s="14" t="str">
        <x:v>https://www.came.com/fr/produits/automatismes-pour-portes-garage-ver/</x:v>
      </x:c>
      <x:c r="AA1315" s="14" t="str">
        <x:v>http://127.0.0.1:8788/produit-came-801mv-0050.html</x:v>
      </x:c>
      <x:c r="AB1315" s="14" t="str">
        <x:v>http://127.0.0.1:8788/produit-came-801mv-0050.html</x:v>
      </x:c>
      <x:c r="AC1315" s="7" t="str">
        <x:v>Obtenir la version, la configuration, les modes, les mesures et les informations réglementaires.</x:v>
      </x:c>
      <x:c r="AD1315" s="7"/>
      <x:c r="AE1315" s="7" t="str"/>
    </x:row>
    <x:row r="1316" ht="54" customHeight="1">
      <x:c r="A1316" s="7" t="str">
        <x:v>801MV-0060</x:v>
      </x:c>
      <x:c r="B1316" s="7" t="str">
        <x:v>CAME</x:v>
      </x:c>
      <x:c r="C1316" s="7" t="str">
        <x:v>CAME</x:v>
      </x:c>
      <x:c r="D1316" s="7" t="str">
        <x:v>VER08DES — motorisation de garage 800 N</x:v>
      </x:c>
      <x:c r="E1316" s="7" t="str">
        <x:v>Motorisation ou automatisme</x:v>
      </x:c>
      <x:c r="F1316" s="7" t="str">
        <x:v>Équipement complet à confirmer</x:v>
      </x:c>
      <x:c r="G1316" s="7" t="str">
        <x:v>À vérifier</x:v>
      </x:c>
      <x:c r="H1316" s="7" t="str"/>
      <x:c r="I1316" s="7" t="str">
        <x:v>Mode, configuration et preuves énergétiques complètes non établis pour cette référence.</x:v>
      </x:c>
      <x:c r="J1316" s="7" t="str"/>
      <x:c r="K1316" s="15"/>
      <x:c r="L1316" s="15" t="str"/>
      <x:c r="M1316" s="15"/>
      <x:c r="N1316" s="15"/>
      <x:c r="O1316" s="15"/>
      <x:c r="P1316" s="7" t="str"/>
      <x:c r="Q1316" s="15"/>
      <x:c r="R1316" s="7" t="str">
        <x:f>IF(AND(ISNUMBER(K1316),ISNUMBER(Q1316)),IF(K1316&lt;=Q1316,"Valeur ≤ seuil","Valeur &gt; seuil"),"")</x:f>
      </x:c>
      <x:c r="S1316" s="15"/>
      <x:c r="T1316" s="7" t="str">
        <x:f>IF(AND(ISNUMBER(K1316),ISNUMBER(S1316)),IF(K1316&lt;=S1316,"Valeur ≤ seuil","Valeur &gt; seuil"),"")</x:f>
      </x:c>
      <x:c r="U1316" s="7"/>
      <x:c r="V1316" s="7" t="str"/>
      <x:c r="W1316" s="14" t="str"/>
      <x:c r="X1316" s="7" t="str"/>
      <x:c r="Y1316" s="13" t="d">
        <x:v>2026-10-25T12:00:00.000Z</x:v>
      </x:c>
      <x:c r="Z1316" s="14" t="str">
        <x:v>https://www.came.com/fr/produits/automatismes-pour-portes-garage-ver/</x:v>
      </x:c>
      <x:c r="AA1316" s="14" t="str">
        <x:v>http://127.0.0.1:8788/produit-came-801mv-0060.html</x:v>
      </x:c>
      <x:c r="AB1316" s="14" t="str">
        <x:v>http://127.0.0.1:8788/produit-came-801mv-0060.html</x:v>
      </x:c>
      <x:c r="AC1316" s="7" t="str">
        <x:v>Obtenir la version, la configuration, les modes, les mesures et les informations réglementaires.</x:v>
      </x:c>
      <x:c r="AD1316" s="7"/>
      <x:c r="AE1316" s="7" t="str"/>
    </x:row>
    <x:row r="1317" ht="54" customHeight="1">
      <x:c r="A1317" s="7" t="str">
        <x:v>001EM4024CB</x:v>
      </x:c>
      <x:c r="B1317" s="7" t="str">
        <x:v>CAME</x:v>
      </x:c>
      <x:c r="C1317" s="7" t="str">
        <x:v>CAME</x:v>
      </x:c>
      <x:c r="D1317" s="7" t="str">
        <x:v>EM4024CB — motorisation EMEGA fixée sur la porte</x:v>
      </x:c>
      <x:c r="E1317" s="7" t="str">
        <x:v>Motorisation ou automatisme</x:v>
      </x:c>
      <x:c r="F1317" s="7" t="str">
        <x:v>Équipement complet à confirmer</x:v>
      </x:c>
      <x:c r="G1317" s="7" t="str">
        <x:v>À vérifier</x:v>
      </x:c>
      <x:c r="H1317" s="7" t="str"/>
      <x:c r="I1317" s="7" t="str">
        <x:v>Mode, configuration et preuves énergétiques complètes non établis pour cette référence.</x:v>
      </x:c>
      <x:c r="J1317" s="7" t="str"/>
      <x:c r="K1317" s="15"/>
      <x:c r="L1317" s="15" t="str"/>
      <x:c r="M1317" s="15"/>
      <x:c r="N1317" s="15"/>
      <x:c r="O1317" s="15"/>
      <x:c r="P1317" s="7" t="str"/>
      <x:c r="Q1317" s="15"/>
      <x:c r="R1317" s="7" t="str">
        <x:f>IF(AND(ISNUMBER(K1317),ISNUMBER(Q1317)),IF(K1317&lt;=Q1317,"Valeur ≤ seuil","Valeur &gt; seuil"),"")</x:f>
      </x:c>
      <x:c r="S1317" s="15"/>
      <x:c r="T1317" s="7" t="str">
        <x:f>IF(AND(ISNUMBER(K1317),ISNUMBER(S1317)),IF(K1317&lt;=S1317,"Valeur ≤ seuil","Valeur &gt; seuil"),"")</x:f>
      </x:c>
      <x:c r="U1317" s="7"/>
      <x:c r="V1317" s="7" t="str"/>
      <x:c r="W1317" s="14" t="str"/>
      <x:c r="X1317" s="7" t="str"/>
      <x:c r="Y1317" s="13" t="d">
        <x:v>2026-10-25T12:00:00.000Z</x:v>
      </x:c>
      <x:c r="Z1317" s="14" t="str">
        <x:v>https://www.came.com/fr/produits/automatismes-pour-portes-garage-emega/</x:v>
      </x:c>
      <x:c r="AA1317" s="14" t="str">
        <x:v>http://127.0.0.1:8788/produit-came-001em4024cb.html</x:v>
      </x:c>
      <x:c r="AB1317" s="14" t="str">
        <x:v>http://127.0.0.1:8788/produit-came-001em4024cb.html</x:v>
      </x:c>
      <x:c r="AC1317" s="7" t="str">
        <x:v>Obtenir la version, la configuration, les modes, les mesures et les informations réglementaires.</x:v>
      </x:c>
      <x:c r="AD1317" s="7"/>
      <x:c r="AE1317" s="7" t="str"/>
    </x:row>
    <x:row r="1318" ht="54" customHeight="1">
      <x:c r="A1318" s="7" t="str">
        <x:v>806TS-0270</x:v>
      </x:c>
      <x:c r="B1318" s="7" t="str">
        <x:v>CAME</x:v>
      </x:c>
      <x:c r="C1318" s="7" t="str">
        <x:v>CAME</x:v>
      </x:c>
      <x:c r="D1318" s="7" t="str">
        <x:v>TOP44RBN — télécommande Rolling Code quatre touches</x:v>
      </x:c>
      <x:c r="E1318" s="7" t="str">
        <x:v>Composant électronique ou sensible</x:v>
      </x:c>
      <x:c r="F1318" s="7" t="str">
        <x:v>Composant à évaluer dans l’ensemble</x:v>
      </x:c>
      <x:c r="G1318" s="7" t="str">
        <x:v>À vérifier</x:v>
      </x:c>
      <x:c r="H1318" s="7" t="str"/>
      <x:c r="I1318" s="7" t="str">
        <x:v>La fiche de ce composant ne documente pas les modes de la motorisation complète.</x:v>
      </x:c>
      <x:c r="J1318" s="7" t="str"/>
      <x:c r="K1318" s="15"/>
      <x:c r="L1318" s="15" t="str"/>
      <x:c r="M1318" s="15"/>
      <x:c r="N1318" s="15"/>
      <x:c r="O1318" s="15"/>
      <x:c r="P1318" s="7" t="str"/>
      <x:c r="Q1318" s="15"/>
      <x:c r="R1318" s="7" t="str">
        <x:f>IF(AND(ISNUMBER(K1318),ISNUMBER(Q1318)),IF(K1318&lt;=Q1318,"Valeur ≤ seuil","Valeur &gt; seuil"),"")</x:f>
      </x:c>
      <x:c r="S1318" s="15"/>
      <x:c r="T1318" s="7" t="str">
        <x:f>IF(AND(ISNUMBER(K1318),ISNUMBER(S1318)),IF(K1318&lt;=S1318,"Valeur ≤ seuil","Valeur &gt; seuil"),"")</x:f>
      </x:c>
      <x:c r="U1318" s="7"/>
      <x:c r="V1318" s="7" t="str"/>
      <x:c r="W1318" s="14" t="str"/>
      <x:c r="X1318" s="7" t="str"/>
      <x:c r="Y1318" s="13" t="d">
        <x:v>2026-10-25T12:00:00.000Z</x:v>
      </x:c>
      <x:c r="Z1318" s="14" t="str">
        <x:v>https://www.came.com/fr/produits/emetteurs-top/</x:v>
      </x:c>
      <x:c r="AA1318" s="14" t="str">
        <x:v>http://127.0.0.1:8788/produit-came-806ts-0270.html</x:v>
      </x:c>
      <x:c r="AB1318" s="14" t="str">
        <x:v>http://127.0.0.1:8788/produit-came-806ts-0270.html</x:v>
      </x:c>
      <x:c r="AC1318" s="7" t="str">
        <x:v>Obtenir la version, la configuration, les modes, les mesures et les informations réglementaires.</x:v>
      </x:c>
      <x:c r="AD1318" s="7"/>
      <x:c r="AE1318" s="7" t="str"/>
    </x:row>
    <x:row r="1319" ht="54" customHeight="1">
      <x:c r="A1319" s="7" t="str">
        <x:v>806TS-0230</x:v>
      </x:c>
      <x:c r="B1319" s="7" t="str">
        <x:v>CAME</x:v>
      </x:c>
      <x:c r="C1319" s="7" t="str">
        <x:v>CAME</x:v>
      </x:c>
      <x:c r="D1319" s="7" t="str">
        <x:v>TTSD4RKS — télécommande TTS bifréquence</x:v>
      </x:c>
      <x:c r="E1319" s="7" t="str">
        <x:v>Composant électronique ou sensible</x:v>
      </x:c>
      <x:c r="F1319" s="7" t="str">
        <x:v>Composant à évaluer dans l’ensemble</x:v>
      </x:c>
      <x:c r="G1319" s="7" t="str">
        <x:v>À vérifier</x:v>
      </x:c>
      <x:c r="H1319" s="7" t="str"/>
      <x:c r="I1319" s="7" t="str">
        <x:v>La fiche de ce composant ne documente pas les modes de la motorisation complète.</x:v>
      </x:c>
      <x:c r="J1319" s="7" t="str"/>
      <x:c r="K1319" s="15"/>
      <x:c r="L1319" s="15" t="str"/>
      <x:c r="M1319" s="15"/>
      <x:c r="N1319" s="15"/>
      <x:c r="O1319" s="15"/>
      <x:c r="P1319" s="7" t="str"/>
      <x:c r="Q1319" s="15"/>
      <x:c r="R1319" s="7" t="str">
        <x:f>IF(AND(ISNUMBER(K1319),ISNUMBER(Q1319)),IF(K1319&lt;=Q1319,"Valeur ≤ seuil","Valeur &gt; seuil"),"")</x:f>
      </x:c>
      <x:c r="S1319" s="15"/>
      <x:c r="T1319" s="7" t="str">
        <x:f>IF(AND(ISNUMBER(K1319),ISNUMBER(S1319)),IF(K1319&lt;=S1319,"Valeur ≤ seuil","Valeur &gt; seuil"),"")</x:f>
      </x:c>
      <x:c r="U1319" s="7"/>
      <x:c r="V1319" s="7" t="str"/>
      <x:c r="W1319" s="14" t="str"/>
      <x:c r="X1319" s="7" t="str"/>
      <x:c r="Y1319" s="13" t="d">
        <x:v>2026-10-25T12:00:00.000Z</x:v>
      </x:c>
      <x:c r="Z1319" s="14" t="str">
        <x:v>https://www.came.com/fr/produits/emetteurs-tts/</x:v>
      </x:c>
      <x:c r="AA1319" s="14" t="str">
        <x:v>http://127.0.0.1:8788/produit-came-806ts-0230.html</x:v>
      </x:c>
      <x:c r="AB1319" s="14" t="str">
        <x:v>http://127.0.0.1:8788/produit-came-806ts-0230.html</x:v>
      </x:c>
      <x:c r="AC1319" s="7" t="str">
        <x:v>Obtenir la version, la configuration, les modes, les mesures et les informations réglementaires.</x:v>
      </x:c>
      <x:c r="AD1319" s="7"/>
      <x:c r="AE1319" s="7" t="str"/>
    </x:row>
    <x:row r="1320" ht="54" customHeight="1">
      <x:c r="A1320" s="7" t="str">
        <x:v>806TS-0240</x:v>
      </x:c>
      <x:c r="B1320" s="7" t="str">
        <x:v>CAME</x:v>
      </x:c>
      <x:c r="C1320" s="7" t="str">
        <x:v>CAME</x:v>
      </x:c>
      <x:c r="D1320" s="7" t="str">
        <x:v>TTS44FKS — télécommande TTS à code fixe</x:v>
      </x:c>
      <x:c r="E1320" s="7" t="str">
        <x:v>Composant électronique ou sensible</x:v>
      </x:c>
      <x:c r="F1320" s="7" t="str">
        <x:v>Composant à évaluer dans l’ensemble</x:v>
      </x:c>
      <x:c r="G1320" s="7" t="str">
        <x:v>À vérifier</x:v>
      </x:c>
      <x:c r="H1320" s="7" t="str"/>
      <x:c r="I1320" s="7" t="str">
        <x:v>La fiche de ce composant ne documente pas les modes de la motorisation complète.</x:v>
      </x:c>
      <x:c r="J1320" s="7" t="str"/>
      <x:c r="K1320" s="15"/>
      <x:c r="L1320" s="15" t="str"/>
      <x:c r="M1320" s="15"/>
      <x:c r="N1320" s="15"/>
      <x:c r="O1320" s="15"/>
      <x:c r="P1320" s="7" t="str"/>
      <x:c r="Q1320" s="15"/>
      <x:c r="R1320" s="7" t="str">
        <x:f>IF(AND(ISNUMBER(K1320),ISNUMBER(Q1320)),IF(K1320&lt;=Q1320,"Valeur ≤ seuil","Valeur &gt; seuil"),"")</x:f>
      </x:c>
      <x:c r="S1320" s="15"/>
      <x:c r="T1320" s="7" t="str">
        <x:f>IF(AND(ISNUMBER(K1320),ISNUMBER(S1320)),IF(K1320&lt;=S1320,"Valeur ≤ seuil","Valeur &gt; seuil"),"")</x:f>
      </x:c>
      <x:c r="U1320" s="7"/>
      <x:c r="V1320" s="7" t="str"/>
      <x:c r="W1320" s="14" t="str"/>
      <x:c r="X1320" s="7" t="str"/>
      <x:c r="Y1320" s="13" t="d">
        <x:v>2026-10-25T12:00:00.000Z</x:v>
      </x:c>
      <x:c r="Z1320" s="14" t="str">
        <x:v>https://www.came.com/fr/produits/emetteurs-tts/</x:v>
      </x:c>
      <x:c r="AA1320" s="14" t="str">
        <x:v>http://127.0.0.1:8788/produit-came-806ts-0240.html</x:v>
      </x:c>
      <x:c r="AB1320" s="14" t="str">
        <x:v>http://127.0.0.1:8788/produit-came-806ts-0240.html</x:v>
      </x:c>
      <x:c r="AC1320" s="7" t="str">
        <x:v>Obtenir la version, la configuration, les modes, les mesures et les informations réglementaires.</x:v>
      </x:c>
      <x:c r="AD1320" s="7"/>
      <x:c r="AE1320" s="7" t="str"/>
    </x:row>
    <x:row r="1321" ht="54" customHeight="1">
      <x:c r="A1321" s="7" t="str">
        <x:v>806TF-0120</x:v>
      </x:c>
      <x:c r="B1321" s="7" t="str">
        <x:v>CAME</x:v>
      </x:c>
      <x:c r="C1321" s="7" t="str">
        <x:v>CAME</x:v>
      </x:c>
      <x:c r="D1321" s="7" t="str">
        <x:v>DXR20CTP — photocellule compacte DXR Slim</x:v>
      </x:c>
      <x:c r="E1321" s="7" t="str">
        <x:v>Composant électronique ou sensible</x:v>
      </x:c>
      <x:c r="F1321" s="7" t="str">
        <x:v>Composant à évaluer dans l’ensemble</x:v>
      </x:c>
      <x:c r="G1321" s="7" t="str">
        <x:v>À vérifier</x:v>
      </x:c>
      <x:c r="H1321" s="7" t="str"/>
      <x:c r="I1321" s="7" t="str">
        <x:v>La fiche de ce composant ne documente pas les modes de la motorisation complète.</x:v>
      </x:c>
      <x:c r="J1321" s="7" t="str"/>
      <x:c r="K1321" s="15"/>
      <x:c r="L1321" s="15" t="str"/>
      <x:c r="M1321" s="15"/>
      <x:c r="N1321" s="15"/>
      <x:c r="O1321" s="15"/>
      <x:c r="P1321" s="7" t="str"/>
      <x:c r="Q1321" s="15"/>
      <x:c r="R1321" s="7" t="str">
        <x:f>IF(AND(ISNUMBER(K1321),ISNUMBER(Q1321)),IF(K1321&lt;=Q1321,"Valeur ≤ seuil","Valeur &gt; seuil"),"")</x:f>
      </x:c>
      <x:c r="S1321" s="15"/>
      <x:c r="T1321" s="7" t="str">
        <x:f>IF(AND(ISNUMBER(K1321),ISNUMBER(S1321)),IF(K1321&lt;=S1321,"Valeur ≤ seuil","Valeur &gt; seuil"),"")</x:f>
      </x:c>
      <x:c r="U1321" s="7"/>
      <x:c r="V1321" s="7" t="str"/>
      <x:c r="W1321" s="14" t="str"/>
      <x:c r="X1321" s="7" t="str"/>
      <x:c r="Y1321" s="13" t="d">
        <x:v>2026-10-25T12:00:00.000Z</x:v>
      </x:c>
      <x:c r="Z1321" s="14" t="str">
        <x:v>https://www.came.com/fr/produits/photocellules-dxr-slim/</x:v>
      </x:c>
      <x:c r="AA1321" s="14" t="str">
        <x:v>http://127.0.0.1:8788/produit-came-806tf-0120.html</x:v>
      </x:c>
      <x:c r="AB1321" s="14" t="str">
        <x:v>http://127.0.0.1:8788/produit-came-806tf-0120.html</x:v>
      </x:c>
      <x:c r="AC1321" s="7" t="str">
        <x:v>Obtenir la version, la configuration, les modes, les mesures et les informations réglementaires.</x:v>
      </x:c>
      <x:c r="AD1321" s="7"/>
      <x:c r="AE1321" s="7" t="str"/>
    </x:row>
    <x:row r="1322" ht="54" customHeight="1">
      <x:c r="A1322" s="7" t="str">
        <x:v>806LA-0060</x:v>
      </x:c>
      <x:c r="B1322" s="7" t="str">
        <x:v>CAME</x:v>
      </x:c>
      <x:c r="C1322" s="7" t="str">
        <x:v>CAME</x:v>
      </x:c>
      <x:c r="D1322" s="7" t="str">
        <x:v>KLT1FDSW — signalisation LED 24 V</x:v>
      </x:c>
      <x:c r="E1322" s="7" t="str">
        <x:v>Composant électronique ou sensible</x:v>
      </x:c>
      <x:c r="F1322" s="7" t="str">
        <x:v>Composant à évaluer dans l’ensemble</x:v>
      </x:c>
      <x:c r="G1322" s="7" t="str">
        <x:v>À vérifier</x:v>
      </x:c>
      <x:c r="H1322" s="7" t="str"/>
      <x:c r="I1322" s="7" t="str">
        <x:v>La fiche de ce composant ne documente pas les modes de la motorisation complète.</x:v>
      </x:c>
      <x:c r="J1322" s="7" t="str"/>
      <x:c r="K1322" s="15"/>
      <x:c r="L1322" s="15" t="str"/>
      <x:c r="M1322" s="15"/>
      <x:c r="N1322" s="15"/>
      <x:c r="O1322" s="15"/>
      <x:c r="P1322" s="7" t="str"/>
      <x:c r="Q1322" s="15"/>
      <x:c r="R1322" s="7" t="str">
        <x:f>IF(AND(ISNUMBER(K1322),ISNUMBER(Q1322)),IF(K1322&lt;=Q1322,"Valeur ≤ seuil","Valeur &gt; seuil"),"")</x:f>
      </x:c>
      <x:c r="S1322" s="15"/>
      <x:c r="T1322" s="7" t="str">
        <x:f>IF(AND(ISNUMBER(K1322),ISNUMBER(S1322)),IF(K1322&lt;=S1322,"Valeur ≤ seuil","Valeur &gt; seuil"),"")</x:f>
      </x:c>
      <x:c r="U1322" s="7"/>
      <x:c r="V1322" s="7" t="str"/>
      <x:c r="W1322" s="14" t="str"/>
      <x:c r="X1322" s="7" t="str"/>
      <x:c r="Y1322" s="13" t="d">
        <x:v>2026-10-25T12:00:00.000Z</x:v>
      </x:c>
      <x:c r="Z1322" s="14" t="str">
        <x:v>https://www.came.com/fr/produits/clignotants-klt/</x:v>
      </x:c>
      <x:c r="AA1322" s="14" t="str">
        <x:v>http://127.0.0.1:8788/produit-came-806la-0060.html</x:v>
      </x:c>
      <x:c r="AB1322" s="14" t="str">
        <x:v>http://127.0.0.1:8788/produit-came-806la-0060.html</x:v>
      </x:c>
      <x:c r="AC1322" s="7" t="str">
        <x:v>Obtenir la version, la configuration, les modes, les mesures et les informations réglementaires.</x:v>
      </x:c>
      <x:c r="AD1322" s="7"/>
      <x:c r="AE1322" s="7" t="str"/>
    </x:row>
    <x:row r="1323" ht="54" customHeight="1">
      <x:c r="A1323" s="7" t="str">
        <x:v>001AF43S</x:v>
      </x:c>
      <x:c r="B1323" s="7" t="str">
        <x:v>CAME</x:v>
      </x:c>
      <x:c r="C1323" s="7" t="str">
        <x:v>CAME</x:v>
      </x:c>
      <x:c r="D1323" s="7" t="str">
        <x:v>AF43S — carte radiofréquence enfichable</x:v>
      </x:c>
      <x:c r="E1323" s="7" t="str">
        <x:v>Composant électronique ou sensible</x:v>
      </x:c>
      <x:c r="F1323" s="7" t="str">
        <x:v>Composant à évaluer dans l’ensemble</x:v>
      </x:c>
      <x:c r="G1323" s="7" t="str">
        <x:v>À vérifier</x:v>
      </x:c>
      <x:c r="H1323" s="7" t="str"/>
      <x:c r="I1323" s="7" t="str">
        <x:v>La fiche de ce composant ne documente pas les modes de la motorisation complète.</x:v>
      </x:c>
      <x:c r="J1323" s="7" t="str"/>
      <x:c r="K1323" s="15"/>
      <x:c r="L1323" s="15" t="str"/>
      <x:c r="M1323" s="15"/>
      <x:c r="N1323" s="15"/>
      <x:c r="O1323" s="15"/>
      <x:c r="P1323" s="7" t="str"/>
      <x:c r="Q1323" s="15"/>
      <x:c r="R1323" s="7" t="str">
        <x:f>IF(AND(ISNUMBER(K1323),ISNUMBER(Q1323)),IF(K1323&lt;=Q1323,"Valeur ≤ seuil","Valeur &gt; seuil"),"")</x:f>
      </x:c>
      <x:c r="S1323" s="15"/>
      <x:c r="T1323" s="7" t="str">
        <x:f>IF(AND(ISNUMBER(K1323),ISNUMBER(S1323)),IF(K1323&lt;=S1323,"Valeur ≤ seuil","Valeur &gt; seuil"),"")</x:f>
      </x:c>
      <x:c r="U1323" s="7"/>
      <x:c r="V1323" s="7" t="str"/>
      <x:c r="W1323" s="14" t="str"/>
      <x:c r="X1323" s="7" t="str"/>
      <x:c r="Y1323" s="13" t="d">
        <x:v>2026-10-25T12:00:00.000Z</x:v>
      </x:c>
      <x:c r="Z1323" s="14" t="str">
        <x:v>https://www.came.com/fr/produits/cartes-electroniques-001af43s/</x:v>
      </x:c>
      <x:c r="AA1323" s="14" t="str">
        <x:v>http://127.0.0.1:8788/produit-came-001af43s.html</x:v>
      </x:c>
      <x:c r="AB1323" s="14" t="str">
        <x:v>http://127.0.0.1:8788/produit-came-001af43s.html</x:v>
      </x:c>
      <x:c r="AC1323" s="7" t="str">
        <x:v>Obtenir la version, la configuration, les modes, les mesures et les informations réglementaires.</x:v>
      </x:c>
      <x:c r="AD1323" s="7"/>
      <x:c r="AE1323" s="7" t="str"/>
    </x:row>
    <x:row r="1324" ht="54" customHeight="1">
      <x:c r="A1324" s="7" t="str">
        <x:v>392 C</x:v>
      </x:c>
      <x:c r="B1324" s="7" t="str">
        <x:v>FAAC</x:v>
      </x:c>
      <x:c r="C1324" s="7" t="str">
        <x:v>FAAC</x:v>
      </x:c>
      <x:c r="D1324" s="7" t="str">
        <x:v>392 C — motorisation à bras articulé 24 V</x:v>
      </x:c>
      <x:c r="E1324" s="7" t="str">
        <x:v>Motorisation ou automatisme</x:v>
      </x:c>
      <x:c r="F1324" s="7" t="str">
        <x:v>Équipement complet à confirmer</x:v>
      </x:c>
      <x:c r="G1324" s="7" t="str">
        <x:v>À vérifier</x:v>
      </x:c>
      <x:c r="H1324" s="7" t="str"/>
      <x:c r="I1324" s="7" t="str">
        <x:v>Mode, configuration et preuves énergétiques complètes non établis pour cette référence.</x:v>
      </x:c>
      <x:c r="J1324" s="7" t="str"/>
      <x:c r="K1324" s="15"/>
      <x:c r="L1324" s="15" t="str"/>
      <x:c r="M1324" s="15"/>
      <x:c r="N1324" s="15"/>
      <x:c r="O1324" s="15"/>
      <x:c r="P1324" s="7" t="str"/>
      <x:c r="Q1324" s="15"/>
      <x:c r="R1324" s="7" t="str">
        <x:f>IF(AND(ISNUMBER(K1324),ISNUMBER(Q1324)),IF(K1324&lt;=Q1324,"Valeur ≤ seuil","Valeur &gt; seuil"),"")</x:f>
      </x:c>
      <x:c r="S1324" s="15"/>
      <x:c r="T1324" s="7" t="str">
        <x:f>IF(AND(ISNUMBER(K1324),ISNUMBER(S1324)),IF(K1324&lt;=S1324,"Valeur ≤ seuil","Valeur &gt; seuil"),"")</x:f>
      </x:c>
      <x:c r="U1324" s="7"/>
      <x:c r="V1324" s="7" t="str"/>
      <x:c r="W1324" s="14" t="str"/>
      <x:c r="X1324" s="7" t="str"/>
      <x:c r="Y1324" s="13" t="d">
        <x:v>2026-10-25T12:00:00.000Z</x:v>
      </x:c>
      <x:c r="Z1324" s="14" t="str">
        <x:v>https://www.faac.fr/produits/392-c-automatisme-electromecanique-a-bras-articule-24v</x:v>
      </x:c>
      <x:c r="AA1324" s="14" t="str">
        <x:v>http://127.0.0.1:8788/produit-faac-392-c.html</x:v>
      </x:c>
      <x:c r="AB1324" s="14" t="str">
        <x:v>http://127.0.0.1:8788/produit-faac-392-c.html</x:v>
      </x:c>
      <x:c r="AC1324" s="7" t="str">
        <x:v>Obtenir la version, la configuration, les modes, les mesures et les informations réglementaires.</x:v>
      </x:c>
      <x:c r="AD1324" s="7"/>
      <x:c r="AE1324" s="7" t="str"/>
    </x:row>
    <x:row r="1325" ht="54" customHeight="1">
      <x:c r="A1325" s="7" t="str">
        <x:v>400</x:v>
      </x:c>
      <x:c r="B1325" s="7" t="str">
        <x:v>FAAC</x:v>
      </x:c>
      <x:c r="C1325" s="7" t="str">
        <x:v>FAAC</x:v>
      </x:c>
      <x:c r="D1325" s="7" t="str">
        <x:v>400 — opérateur hydraulique pour portail battant</x:v>
      </x:c>
      <x:c r="E1325" s="7" t="str">
        <x:v>Motorisation ou automatisme</x:v>
      </x:c>
      <x:c r="F1325" s="7" t="str">
        <x:v>Équipement complet à confirmer</x:v>
      </x:c>
      <x:c r="G1325" s="7" t="str">
        <x:v>À vérifier</x:v>
      </x:c>
      <x:c r="H1325" s="7" t="str"/>
      <x:c r="I1325" s="7" t="str">
        <x:v>Mode, configuration et preuves énergétiques complètes non établis pour cette référence.</x:v>
      </x:c>
      <x:c r="J1325" s="7" t="str"/>
      <x:c r="K1325" s="15"/>
      <x:c r="L1325" s="15" t="str"/>
      <x:c r="M1325" s="15"/>
      <x:c r="N1325" s="15"/>
      <x:c r="O1325" s="15"/>
      <x:c r="P1325" s="7" t="str"/>
      <x:c r="Q1325" s="15"/>
      <x:c r="R1325" s="7" t="str">
        <x:f>IF(AND(ISNUMBER(K1325),ISNUMBER(Q1325)),IF(K1325&lt;=Q1325,"Valeur ≤ seuil","Valeur &gt; seuil"),"")</x:f>
      </x:c>
      <x:c r="S1325" s="15"/>
      <x:c r="T1325" s="7" t="str">
        <x:f>IF(AND(ISNUMBER(K1325),ISNUMBER(S1325)),IF(K1325&lt;=S1325,"Valeur ≤ seuil","Valeur &gt; seuil"),"")</x:f>
      </x:c>
      <x:c r="U1325" s="7"/>
      <x:c r="V1325" s="7" t="str"/>
      <x:c r="W1325" s="14" t="str"/>
      <x:c r="X1325" s="7" t="str"/>
      <x:c r="Y1325" s="13" t="d">
        <x:v>2026-10-25T12:00:00.000Z</x:v>
      </x:c>
      <x:c r="Z1325" s="14" t="str">
        <x:v>https://www.faac.fr/produits/400-operateur-hydraulique-230v</x:v>
      </x:c>
      <x:c r="AA1325" s="14" t="str">
        <x:v>http://127.0.0.1:8788/produit-faac-400.html</x:v>
      </x:c>
      <x:c r="AB1325" s="14" t="str">
        <x:v>http://127.0.0.1:8788/produit-faac-400.html</x:v>
      </x:c>
      <x:c r="AC1325" s="7" t="str">
        <x:v>Obtenir la version, la configuration, les modes, les mesures et les informations réglementaires.</x:v>
      </x:c>
      <x:c r="AD1325" s="7"/>
      <x:c r="AE1325" s="7" t="str"/>
    </x:row>
    <x:row r="1326" ht="54" customHeight="1">
      <x:c r="A1326" s="7" t="str">
        <x:v>402</x:v>
      </x:c>
      <x:c r="B1326" s="7" t="str">
        <x:v>FAAC</x:v>
      </x:c>
      <x:c r="C1326" s="7" t="str">
        <x:v>FAAC</x:v>
      </x:c>
      <x:c r="D1326" s="7" t="str">
        <x:v>402 — opérateur hydraulique compact 230 V</x:v>
      </x:c>
      <x:c r="E1326" s="7" t="str">
        <x:v>Motorisation ou automatisme</x:v>
      </x:c>
      <x:c r="F1326" s="7" t="str">
        <x:v>Équipement complet à confirmer</x:v>
      </x:c>
      <x:c r="G1326" s="7" t="str">
        <x:v>À vérifier</x:v>
      </x:c>
      <x:c r="H1326" s="7" t="str"/>
      <x:c r="I1326" s="7" t="str">
        <x:v>Mode, configuration et preuves énergétiques complètes non établis pour cette référence.</x:v>
      </x:c>
      <x:c r="J1326" s="7" t="str"/>
      <x:c r="K1326" s="15"/>
      <x:c r="L1326" s="15" t="str"/>
      <x:c r="M1326" s="15"/>
      <x:c r="N1326" s="15"/>
      <x:c r="O1326" s="15"/>
      <x:c r="P1326" s="7" t="str"/>
      <x:c r="Q1326" s="15"/>
      <x:c r="R1326" s="7" t="str">
        <x:f>IF(AND(ISNUMBER(K1326),ISNUMBER(Q1326)),IF(K1326&lt;=Q1326,"Valeur ≤ seuil","Valeur &gt; seuil"),"")</x:f>
      </x:c>
      <x:c r="S1326" s="15"/>
      <x:c r="T1326" s="7" t="str">
        <x:f>IF(AND(ISNUMBER(K1326),ISNUMBER(S1326)),IF(K1326&lt;=S1326,"Valeur ≤ seuil","Valeur &gt; seuil"),"")</x:f>
      </x:c>
      <x:c r="U1326" s="7"/>
      <x:c r="V1326" s="7" t="str"/>
      <x:c r="W1326" s="14" t="str"/>
      <x:c r="X1326" s="7" t="str"/>
      <x:c r="Y1326" s="13" t="d">
        <x:v>2026-10-25T12:00:00.000Z</x:v>
      </x:c>
      <x:c r="Z1326" s="14" t="str">
        <x:v>https://www.faac.fr/produits/402-operateur-hydraulique-230v</x:v>
      </x:c>
      <x:c r="AA1326" s="14" t="str">
        <x:v>http://127.0.0.1:8788/produit-faac-402.html</x:v>
      </x:c>
      <x:c r="AB1326" s="14" t="str">
        <x:v>http://127.0.0.1:8788/produit-faac-402.html</x:v>
      </x:c>
      <x:c r="AC1326" s="7" t="str">
        <x:v>Obtenir la version, la configuration, les modes, les mesures et les informations réglementaires.</x:v>
      </x:c>
      <x:c r="AD1326" s="7"/>
      <x:c r="AE1326" s="7" t="str"/>
    </x:row>
    <x:row r="1327" ht="54" customHeight="1">
      <x:c r="A1327" s="7" t="str">
        <x:v>412</x:v>
      </x:c>
      <x:c r="B1327" s="7" t="str">
        <x:v>FAAC</x:v>
      </x:c>
      <x:c r="C1327" s="7" t="str">
        <x:v>FAAC</x:v>
      </x:c>
      <x:c r="D1327" s="7" t="str">
        <x:v>412 — opérateur électromécanique 230 V</x:v>
      </x:c>
      <x:c r="E1327" s="7" t="str">
        <x:v>Motorisation ou automatisme</x:v>
      </x:c>
      <x:c r="F1327" s="7" t="str">
        <x:v>Équipement complet à confirmer</x:v>
      </x:c>
      <x:c r="G1327" s="7" t="str">
        <x:v>À vérifier</x:v>
      </x:c>
      <x:c r="H1327" s="7" t="str"/>
      <x:c r="I1327" s="7" t="str">
        <x:v>Mode, configuration et preuves énergétiques complètes non établis pour cette référence.</x:v>
      </x:c>
      <x:c r="J1327" s="7" t="str"/>
      <x:c r="K1327" s="15"/>
      <x:c r="L1327" s="15" t="str"/>
      <x:c r="M1327" s="15"/>
      <x:c r="N1327" s="15"/>
      <x:c r="O1327" s="15"/>
      <x:c r="P1327" s="7" t="str"/>
      <x:c r="Q1327" s="15"/>
      <x:c r="R1327" s="7" t="str">
        <x:f>IF(AND(ISNUMBER(K1327),ISNUMBER(Q1327)),IF(K1327&lt;=Q1327,"Valeur ≤ seuil","Valeur &gt; seuil"),"")</x:f>
      </x:c>
      <x:c r="S1327" s="15"/>
      <x:c r="T1327" s="7" t="str">
        <x:f>IF(AND(ISNUMBER(K1327),ISNUMBER(S1327)),IF(K1327&lt;=S1327,"Valeur ≤ seuil","Valeur &gt; seuil"),"")</x:f>
      </x:c>
      <x:c r="U1327" s="7"/>
      <x:c r="V1327" s="7" t="str"/>
      <x:c r="W1327" s="14" t="str"/>
      <x:c r="X1327" s="7" t="str"/>
      <x:c r="Y1327" s="13" t="d">
        <x:v>2026-10-25T12:00:00.000Z</x:v>
      </x:c>
      <x:c r="Z1327" s="14" t="str">
        <x:v>https://www.faac.fr/produits/412-operateur-electromecanique-230v</x:v>
      </x:c>
      <x:c r="AA1327" s="14" t="str">
        <x:v>http://127.0.0.1:8788/produit-faac-412.html</x:v>
      </x:c>
      <x:c r="AB1327" s="14" t="str">
        <x:v>http://127.0.0.1:8788/produit-faac-412.html</x:v>
      </x:c>
      <x:c r="AC1327" s="7" t="str">
        <x:v>Obtenir la version, la configuration, les modes, les mesures et les informations réglementaires.</x:v>
      </x:c>
      <x:c r="AD1327" s="7"/>
      <x:c r="AE1327" s="7" t="str"/>
    </x:row>
    <x:row r="1328" ht="54" customHeight="1">
      <x:c r="A1328" s="7" t="str">
        <x:v>S2500I</x:v>
      </x:c>
      <x:c r="B1328" s="7" t="str">
        <x:v>FAAC</x:v>
      </x:c>
      <x:c r="C1328" s="7" t="str">
        <x:v>FAAC</x:v>
      </x:c>
      <x:c r="D1328" s="7" t="str">
        <x:v>S2500I — motorisation intégrée dans le pilier</x:v>
      </x:c>
      <x:c r="E1328" s="7" t="str">
        <x:v>Motorisation ou automatisme</x:v>
      </x:c>
      <x:c r="F1328" s="7" t="str">
        <x:v>Équipement complet à confirmer</x:v>
      </x:c>
      <x:c r="G1328" s="7" t="str">
        <x:v>À vérifier</x:v>
      </x:c>
      <x:c r="H1328" s="7" t="str"/>
      <x:c r="I1328" s="7" t="str">
        <x:v>Mode, configuration et preuves énergétiques complètes non établis pour cette référence.</x:v>
      </x:c>
      <x:c r="J1328" s="7" t="str"/>
      <x:c r="K1328" s="15"/>
      <x:c r="L1328" s="15" t="str"/>
      <x:c r="M1328" s="15"/>
      <x:c r="N1328" s="15"/>
      <x:c r="O1328" s="15"/>
      <x:c r="P1328" s="7" t="str"/>
      <x:c r="Q1328" s="15"/>
      <x:c r="R1328" s="7" t="str">
        <x:f>IF(AND(ISNUMBER(K1328),ISNUMBER(Q1328)),IF(K1328&lt;=Q1328,"Valeur ≤ seuil","Valeur &gt; seuil"),"")</x:f>
      </x:c>
      <x:c r="S1328" s="15"/>
      <x:c r="T1328" s="7" t="str">
        <x:f>IF(AND(ISNUMBER(K1328),ISNUMBER(S1328)),IF(K1328&lt;=S1328,"Valeur ≤ seuil","Valeur &gt; seuil"),"")</x:f>
      </x:c>
      <x:c r="U1328" s="7"/>
      <x:c r="V1328" s="7" t="str"/>
      <x:c r="W1328" s="14" t="str"/>
      <x:c r="X1328" s="7" t="str"/>
      <x:c r="Y1328" s="13" t="d">
        <x:v>2026-10-25T12:00:00.000Z</x:v>
      </x:c>
      <x:c r="Z1328" s="14" t="str">
        <x:v>https://www.faac.fr/produits/s2500i-operateur-electromecanique-24v</x:v>
      </x:c>
      <x:c r="AA1328" s="14" t="str">
        <x:v>http://127.0.0.1:8788/produit-faac-s2500i.html</x:v>
      </x:c>
      <x:c r="AB1328" s="14" t="str">
        <x:v>http://127.0.0.1:8788/produit-faac-s2500i.html</x:v>
      </x:c>
      <x:c r="AC1328" s="7" t="str">
        <x:v>Obtenir la version, la configuration, les modes, les mesures et les informations réglementaires.</x:v>
      </x:c>
      <x:c r="AD1328" s="7"/>
      <x:c r="AE1328" s="7" t="str"/>
    </x:row>
    <x:row r="1329" ht="54" customHeight="1">
      <x:c r="A1329" s="7" t="str">
        <x:v>S418</x:v>
      </x:c>
      <x:c r="B1329" s="7" t="str">
        <x:v>FAAC</x:v>
      </x:c>
      <x:c r="C1329" s="7" t="str">
        <x:v>FAAC</x:v>
      </x:c>
      <x:c r="D1329" s="7" t="str">
        <x:v>S418 — opérateur de portail battant 24 V</x:v>
      </x:c>
      <x:c r="E1329" s="7" t="str">
        <x:v>Motorisation ou automatisme</x:v>
      </x:c>
      <x:c r="F1329" s="7" t="str">
        <x:v>Équipement complet à confirmer</x:v>
      </x:c>
      <x:c r="G1329" s="7" t="str">
        <x:v>À vérifier</x:v>
      </x:c>
      <x:c r="H1329" s="7" t="str"/>
      <x:c r="I1329" s="7" t="str">
        <x:v>Mode, configuration et preuves énergétiques complètes non établis pour cette référence.</x:v>
      </x:c>
      <x:c r="J1329" s="7" t="str"/>
      <x:c r="K1329" s="15"/>
      <x:c r="L1329" s="15" t="str"/>
      <x:c r="M1329" s="15"/>
      <x:c r="N1329" s="15"/>
      <x:c r="O1329" s="15"/>
      <x:c r="P1329" s="7" t="str"/>
      <x:c r="Q1329" s="15"/>
      <x:c r="R1329" s="7" t="str">
        <x:f>IF(AND(ISNUMBER(K1329),ISNUMBER(Q1329)),IF(K1329&lt;=Q1329,"Valeur ≤ seuil","Valeur &gt; seuil"),"")</x:f>
      </x:c>
      <x:c r="S1329" s="15"/>
      <x:c r="T1329" s="7" t="str">
        <x:f>IF(AND(ISNUMBER(K1329),ISNUMBER(S1329)),IF(K1329&lt;=S1329,"Valeur ≤ seuil","Valeur &gt; seuil"),"")</x:f>
      </x:c>
      <x:c r="U1329" s="7"/>
      <x:c r="V1329" s="7" t="str"/>
      <x:c r="W1329" s="14" t="str"/>
      <x:c r="X1329" s="7" t="str"/>
      <x:c r="Y1329" s="13" t="d">
        <x:v>2026-10-25T12:00:00.000Z</x:v>
      </x:c>
      <x:c r="Z1329" s="14" t="str">
        <x:v>https://www.faac.fr/produits/s418-automatisme-electromecanique-24v</x:v>
      </x:c>
      <x:c r="AA1329" s="14" t="str">
        <x:v>http://127.0.0.1:8788/produit-faac-s418.html</x:v>
      </x:c>
      <x:c r="AB1329" s="14" t="str">
        <x:v>http://127.0.0.1:8788/produit-faac-s418.html</x:v>
      </x:c>
      <x:c r="AC1329" s="7" t="str">
        <x:v>Obtenir la version, la configuration, les modes, les mesures et les informations réglementaires.</x:v>
      </x:c>
      <x:c r="AD1329" s="7"/>
      <x:c r="AE1329" s="7" t="str"/>
    </x:row>
    <x:row r="1330" ht="54" customHeight="1">
      <x:c r="A1330" s="7" t="str">
        <x:v>D600</x:v>
      </x:c>
      <x:c r="B1330" s="7" t="str">
        <x:v>FAAC</x:v>
      </x:c>
      <x:c r="C1330" s="7" t="str">
        <x:v>FAAC</x:v>
      </x:c>
      <x:c r="D1330" s="7" t="str">
        <x:v>D600 — motorisation de garage à traction 24 V</x:v>
      </x:c>
      <x:c r="E1330" s="7" t="str">
        <x:v>Motorisation ou automatisme</x:v>
      </x:c>
      <x:c r="F1330" s="7" t="str">
        <x:v>Équipement complet à confirmer</x:v>
      </x:c>
      <x:c r="G1330" s="7" t="str">
        <x:v>À vérifier</x:v>
      </x:c>
      <x:c r="H1330" s="7" t="str"/>
      <x:c r="I1330" s="7" t="str">
        <x:v>Mode, configuration et preuves énergétiques complètes non établis pour cette référence.</x:v>
      </x:c>
      <x:c r="J1330" s="7" t="str"/>
      <x:c r="K1330" s="15"/>
      <x:c r="L1330" s="15" t="str"/>
      <x:c r="M1330" s="15"/>
      <x:c r="N1330" s="15"/>
      <x:c r="O1330" s="15"/>
      <x:c r="P1330" s="7" t="str"/>
      <x:c r="Q1330" s="15"/>
      <x:c r="R1330" s="7" t="str">
        <x:f>IF(AND(ISNUMBER(K1330),ISNUMBER(Q1330)),IF(K1330&lt;=Q1330,"Valeur ≤ seuil","Valeur &gt; seuil"),"")</x:f>
      </x:c>
      <x:c r="S1330" s="15"/>
      <x:c r="T1330" s="7" t="str">
        <x:f>IF(AND(ISNUMBER(K1330),ISNUMBER(S1330)),IF(K1330&lt;=S1330,"Valeur ≤ seuil","Valeur &gt; seuil"),"")</x:f>
      </x:c>
      <x:c r="U1330" s="7"/>
      <x:c r="V1330" s="7" t="str"/>
      <x:c r="W1330" s="14" t="str"/>
      <x:c r="X1330" s="7" t="str"/>
      <x:c r="Y1330" s="13" t="d">
        <x:v>2026-10-25T12:00:00.000Z</x:v>
      </x:c>
      <x:c r="Z1330" s="14" t="str">
        <x:v>https://www.faac.fr/produits/d600-d700hs-d1000-automatisme-electromecanique-a-traction-24v</x:v>
      </x:c>
      <x:c r="AA1330" s="14" t="str">
        <x:v>http://127.0.0.1:8788/produit-faac-d600.html</x:v>
      </x:c>
      <x:c r="AB1330" s="14" t="str">
        <x:v>http://127.0.0.1:8788/produit-faac-d600.html</x:v>
      </x:c>
      <x:c r="AC1330" s="7" t="str">
        <x:v>Obtenir la version, la configuration, les modes, les mesures et les informations réglementaires.</x:v>
      </x:c>
      <x:c r="AD1330" s="7"/>
      <x:c r="AE1330" s="7" t="str"/>
    </x:row>
    <x:row r="1331" ht="54" customHeight="1">
      <x:c r="A1331" s="7" t="str">
        <x:v>D700 HS</x:v>
      </x:c>
      <x:c r="B1331" s="7" t="str">
        <x:v>FAAC</x:v>
      </x:c>
      <x:c r="C1331" s="7" t="str">
        <x:v>FAAC</x:v>
      </x:c>
      <x:c r="D1331" s="7" t="str">
        <x:v>D700 HS — motorisation de garage rapide 24 V</x:v>
      </x:c>
      <x:c r="E1331" s="7" t="str">
        <x:v>Motorisation ou automatisme</x:v>
      </x:c>
      <x:c r="F1331" s="7" t="str">
        <x:v>Équipement complet à confirmer</x:v>
      </x:c>
      <x:c r="G1331" s="7" t="str">
        <x:v>À vérifier</x:v>
      </x:c>
      <x:c r="H1331" s="7" t="str"/>
      <x:c r="I1331" s="7" t="str">
        <x:v>Mode, configuration et preuves énergétiques complètes non établis pour cette référence.</x:v>
      </x:c>
      <x:c r="J1331" s="7" t="str"/>
      <x:c r="K1331" s="15"/>
      <x:c r="L1331" s="15" t="str"/>
      <x:c r="M1331" s="15"/>
      <x:c r="N1331" s="15"/>
      <x:c r="O1331" s="15"/>
      <x:c r="P1331" s="7" t="str"/>
      <x:c r="Q1331" s="15"/>
      <x:c r="R1331" s="7" t="str">
        <x:f>IF(AND(ISNUMBER(K1331),ISNUMBER(Q1331)),IF(K1331&lt;=Q1331,"Valeur ≤ seuil","Valeur &gt; seuil"),"")</x:f>
      </x:c>
      <x:c r="S1331" s="15"/>
      <x:c r="T1331" s="7" t="str">
        <x:f>IF(AND(ISNUMBER(K1331),ISNUMBER(S1331)),IF(K1331&lt;=S1331,"Valeur ≤ seuil","Valeur &gt; seuil"),"")</x:f>
      </x:c>
      <x:c r="U1331" s="7"/>
      <x:c r="V1331" s="7" t="str"/>
      <x:c r="W1331" s="14" t="str"/>
      <x:c r="X1331" s="7" t="str"/>
      <x:c r="Y1331" s="13" t="d">
        <x:v>2026-10-25T12:00:00.000Z</x:v>
      </x:c>
      <x:c r="Z1331" s="14" t="str">
        <x:v>https://www.faac.fr/produits/d600-d700hs-d1000-automatisme-electromecanique-a-traction-24v</x:v>
      </x:c>
      <x:c r="AA1331" s="14" t="str">
        <x:v>http://127.0.0.1:8788/produit-faac-d700-hs.html</x:v>
      </x:c>
      <x:c r="AB1331" s="14" t="str">
        <x:v>http://127.0.0.1:8788/produit-faac-d700-hs.html</x:v>
      </x:c>
      <x:c r="AC1331" s="7" t="str">
        <x:v>Obtenir la version, la configuration, les modes, les mesures et les informations réglementaires.</x:v>
      </x:c>
      <x:c r="AD1331" s="7"/>
      <x:c r="AE1331" s="7" t="str"/>
    </x:row>
    <x:row r="1332" ht="54" customHeight="1">
      <x:c r="A1332" s="7" t="str">
        <x:v>D1000</x:v>
      </x:c>
      <x:c r="B1332" s="7" t="str">
        <x:v>FAAC</x:v>
      </x:c>
      <x:c r="C1332" s="7" t="str">
        <x:v>FAAC</x:v>
      </x:c>
      <x:c r="D1332" s="7" t="str">
        <x:v>D1000 — motorisation de garage à traction renforcée</x:v>
      </x:c>
      <x:c r="E1332" s="7" t="str">
        <x:v>Motorisation ou automatisme</x:v>
      </x:c>
      <x:c r="F1332" s="7" t="str">
        <x:v>Équipement complet à confirmer</x:v>
      </x:c>
      <x:c r="G1332" s="7" t="str">
        <x:v>À vérifier</x:v>
      </x:c>
      <x:c r="H1332" s="7" t="str"/>
      <x:c r="I1332" s="7" t="str">
        <x:v>Mode, configuration et preuves énergétiques complètes non établis pour cette référence.</x:v>
      </x:c>
      <x:c r="J1332" s="7" t="str"/>
      <x:c r="K1332" s="15"/>
      <x:c r="L1332" s="15" t="str"/>
      <x:c r="M1332" s="15"/>
      <x:c r="N1332" s="15"/>
      <x:c r="O1332" s="15"/>
      <x:c r="P1332" s="7" t="str"/>
      <x:c r="Q1332" s="15"/>
      <x:c r="R1332" s="7" t="str">
        <x:f>IF(AND(ISNUMBER(K1332),ISNUMBER(Q1332)),IF(K1332&lt;=Q1332,"Valeur ≤ seuil","Valeur &gt; seuil"),"")</x:f>
      </x:c>
      <x:c r="S1332" s="15"/>
      <x:c r="T1332" s="7" t="str">
        <x:f>IF(AND(ISNUMBER(K1332),ISNUMBER(S1332)),IF(K1332&lt;=S1332,"Valeur ≤ seuil","Valeur &gt; seuil"),"")</x:f>
      </x:c>
      <x:c r="U1332" s="7"/>
      <x:c r="V1332" s="7" t="str"/>
      <x:c r="W1332" s="14" t="str"/>
      <x:c r="X1332" s="7" t="str"/>
      <x:c r="Y1332" s="13" t="d">
        <x:v>2026-10-25T12:00:00.000Z</x:v>
      </x:c>
      <x:c r="Z1332" s="14" t="str">
        <x:v>https://www.faac.fr/produits/d600-d700hs-d1000-automatisme-electromecanique-a-traction-24v</x:v>
      </x:c>
      <x:c r="AA1332" s="14" t="str">
        <x:v>http://127.0.0.1:8788/produit-faac-d1000.html</x:v>
      </x:c>
      <x:c r="AB1332" s="14" t="str">
        <x:v>http://127.0.0.1:8788/produit-faac-d1000.html</x:v>
      </x:c>
      <x:c r="AC1332" s="7" t="str">
        <x:v>Obtenir la version, la configuration, les modes, les mesures et les informations réglementaires.</x:v>
      </x:c>
      <x:c r="AD1332" s="7"/>
      <x:c r="AE1332" s="7" t="str"/>
    </x:row>
    <x:row r="1333" ht="54" customHeight="1">
      <x:c r="A1333" s="7" t="str">
        <x:v>B614</x:v>
      </x:c>
      <x:c r="B1333" s="7" t="str">
        <x:v>FAAC</x:v>
      </x:c>
      <x:c r="C1333" s="7" t="str">
        <x:v>FAAC</x:v>
      </x:c>
      <x:c r="D1333" s="7" t="str">
        <x:v>B614 — barrière électromécanique 24 V</x:v>
      </x:c>
      <x:c r="E1333" s="7" t="str">
        <x:v>Motorisation ou automatisme</x:v>
      </x:c>
      <x:c r="F1333" s="7" t="str">
        <x:v>Équipement complet à confirmer</x:v>
      </x:c>
      <x:c r="G1333" s="7" t="str">
        <x:v>À vérifier</x:v>
      </x:c>
      <x:c r="H1333" s="7" t="str"/>
      <x:c r="I1333" s="7" t="str">
        <x:v>Mode, configuration et preuves énergétiques complètes non établis pour cette référence.</x:v>
      </x:c>
      <x:c r="J1333" s="7" t="str"/>
      <x:c r="K1333" s="15"/>
      <x:c r="L1333" s="15" t="str"/>
      <x:c r="M1333" s="15"/>
      <x:c r="N1333" s="15"/>
      <x:c r="O1333" s="15"/>
      <x:c r="P1333" s="7" t="str"/>
      <x:c r="Q1333" s="15"/>
      <x:c r="R1333" s="7" t="str">
        <x:f>IF(AND(ISNUMBER(K1333),ISNUMBER(Q1333)),IF(K1333&lt;=Q1333,"Valeur ≤ seuil","Valeur &gt; seuil"),"")</x:f>
      </x:c>
      <x:c r="S1333" s="15"/>
      <x:c r="T1333" s="7" t="str">
        <x:f>IF(AND(ISNUMBER(K1333),ISNUMBER(S1333)),IF(K1333&lt;=S1333,"Valeur ≤ seuil","Valeur &gt; seuil"),"")</x:f>
      </x:c>
      <x:c r="U1333" s="7"/>
      <x:c r="V1333" s="7" t="str"/>
      <x:c r="W1333" s="14" t="str"/>
      <x:c r="X1333" s="7" t="str"/>
      <x:c r="Y1333" s="13" t="d">
        <x:v>2026-10-25T12:00:00.000Z</x:v>
      </x:c>
      <x:c r="Z1333" s="14" t="str">
        <x:v>https://www.faac.fr/produits/b614-barriere-automatique-24v</x:v>
      </x:c>
      <x:c r="AA1333" s="14" t="str">
        <x:v>http://127.0.0.1:8788/produit-faac-b614.html</x:v>
      </x:c>
      <x:c r="AB1333" s="14" t="str">
        <x:v>http://127.0.0.1:8788/produit-faac-b614.html</x:v>
      </x:c>
      <x:c r="AC1333" s="7" t="str">
        <x:v>Obtenir la version, la configuration, les modes, les mesures et les informations réglementaires.</x:v>
      </x:c>
      <x:c r="AD1333" s="7"/>
      <x:c r="AE1333" s="7" t="str"/>
    </x:row>
    <x:row r="1334" ht="54" customHeight="1">
      <x:c r="A1334" s="7" t="str">
        <x:v>B680H</x:v>
      </x:c>
      <x:c r="B1334" s="7" t="str">
        <x:v>FAAC</x:v>
      </x:c>
      <x:c r="C1334" s="7" t="str">
        <x:v>FAAC</x:v>
      </x:c>
      <x:c r="D1334" s="7" t="str">
        <x:v>B680H — barrière HYbrid pour usage continu</x:v>
      </x:c>
      <x:c r="E1334" s="7" t="str">
        <x:v>Motorisation ou automatisme</x:v>
      </x:c>
      <x:c r="F1334" s="7" t="str">
        <x:v>Équipement complet à confirmer</x:v>
      </x:c>
      <x:c r="G1334" s="7" t="str">
        <x:v>À vérifier</x:v>
      </x:c>
      <x:c r="H1334" s="7" t="str"/>
      <x:c r="I1334" s="7" t="str">
        <x:v>Mode, configuration et preuves énergétiques complètes non établis pour cette référence.</x:v>
      </x:c>
      <x:c r="J1334" s="7" t="str"/>
      <x:c r="K1334" s="15"/>
      <x:c r="L1334" s="15" t="str"/>
      <x:c r="M1334" s="15"/>
      <x:c r="N1334" s="15"/>
      <x:c r="O1334" s="15"/>
      <x:c r="P1334" s="7" t="str"/>
      <x:c r="Q1334" s="15"/>
      <x:c r="R1334" s="7" t="str">
        <x:f>IF(AND(ISNUMBER(K1334),ISNUMBER(Q1334)),IF(K1334&lt;=Q1334,"Valeur ≤ seuil","Valeur &gt; seuil"),"")</x:f>
      </x:c>
      <x:c r="S1334" s="15"/>
      <x:c r="T1334" s="7" t="str">
        <x:f>IF(AND(ISNUMBER(K1334),ISNUMBER(S1334)),IF(K1334&lt;=S1334,"Valeur ≤ seuil","Valeur &gt; seuil"),"")</x:f>
      </x:c>
      <x:c r="U1334" s="7"/>
      <x:c r="V1334" s="7" t="str"/>
      <x:c r="W1334" s="14" t="str"/>
      <x:c r="X1334" s="7" t="str"/>
      <x:c r="Y1334" s="13" t="d">
        <x:v>2026-10-25T12:00:00.000Z</x:v>
      </x:c>
      <x:c r="Z1334" s="14" t="str">
        <x:v>https://www.faac.fr/produits/b680h-barriere-automatique-24v-hybrid</x:v>
      </x:c>
      <x:c r="AA1334" s="14" t="str">
        <x:v>http://127.0.0.1:8788/produit-faac-b680h.html</x:v>
      </x:c>
      <x:c r="AB1334" s="14" t="str">
        <x:v>http://127.0.0.1:8788/produit-faac-b680h.html</x:v>
      </x:c>
      <x:c r="AC1334" s="7" t="str">
        <x:v>Obtenir la version, la configuration, les modes, les mesures et les informations réglementaires.</x:v>
      </x:c>
      <x:c r="AD1334" s="7"/>
      <x:c r="AE1334" s="7" t="str"/>
    </x:row>
    <x:row r="1335" ht="54" customHeight="1">
      <x:c r="A1335" s="7" t="str">
        <x:v>620</x:v>
      </x:c>
      <x:c r="B1335" s="7" t="str">
        <x:v>FAAC</x:v>
      </x:c>
      <x:c r="C1335" s="7" t="str">
        <x:v>FAAC</x:v>
      </x:c>
      <x:c r="D1335" s="7" t="str">
        <x:v>620 — barrière hydraulique 230 V</x:v>
      </x:c>
      <x:c r="E1335" s="7" t="str">
        <x:v>Motorisation ou automatisme</x:v>
      </x:c>
      <x:c r="F1335" s="7" t="str">
        <x:v>Équipement complet à confirmer</x:v>
      </x:c>
      <x:c r="G1335" s="7" t="str">
        <x:v>À vérifier</x:v>
      </x:c>
      <x:c r="H1335" s="7" t="str"/>
      <x:c r="I1335" s="7" t="str">
        <x:v>Mode, configuration et preuves énergétiques complètes non établis pour cette référence.</x:v>
      </x:c>
      <x:c r="J1335" s="7" t="str"/>
      <x:c r="K1335" s="15"/>
      <x:c r="L1335" s="15" t="str"/>
      <x:c r="M1335" s="15"/>
      <x:c r="N1335" s="15"/>
      <x:c r="O1335" s="15"/>
      <x:c r="P1335" s="7" t="str"/>
      <x:c r="Q1335" s="15"/>
      <x:c r="R1335" s="7" t="str">
        <x:f>IF(AND(ISNUMBER(K1335),ISNUMBER(Q1335)),IF(K1335&lt;=Q1335,"Valeur ≤ seuil","Valeur &gt; seuil"),"")</x:f>
      </x:c>
      <x:c r="S1335" s="15"/>
      <x:c r="T1335" s="7" t="str">
        <x:f>IF(AND(ISNUMBER(K1335),ISNUMBER(S1335)),IF(K1335&lt;=S1335,"Valeur ≤ seuil","Valeur &gt; seuil"),"")</x:f>
      </x:c>
      <x:c r="U1335" s="7"/>
      <x:c r="V1335" s="7" t="str"/>
      <x:c r="W1335" s="14" t="str"/>
      <x:c r="X1335" s="7" t="str"/>
      <x:c r="Y1335" s="13" t="d">
        <x:v>2026-10-25T12:00:00.000Z</x:v>
      </x:c>
      <x:c r="Z1335" s="14" t="str">
        <x:v>https://www.faac.fr/produits/620-barriere-automatique-230v-rapide-et-standard</x:v>
      </x:c>
      <x:c r="AA1335" s="14" t="str">
        <x:v>http://127.0.0.1:8788/produit-faac-620.html</x:v>
      </x:c>
      <x:c r="AB1335" s="14" t="str">
        <x:v>http://127.0.0.1:8788/produit-faac-620.html</x:v>
      </x:c>
      <x:c r="AC1335" s="7" t="str">
        <x:v>Obtenir la version, la configuration, les modes, les mesures et les informations réglementaires.</x:v>
      </x:c>
      <x:c r="AD1335" s="7"/>
      <x:c r="AE1335" s="7" t="str"/>
    </x:row>
    <x:row r="1336" ht="54" customHeight="1">
      <x:c r="A1336" s="7" t="str">
        <x:v>615BPR</x:v>
      </x:c>
      <x:c r="B1336" s="7" t="str">
        <x:v>FAAC</x:v>
      </x:c>
      <x:c r="C1336" s="7" t="str">
        <x:v>FAAC</x:v>
      </x:c>
      <x:c r="D1336" s="7" t="str">
        <x:v>615BPR — barrière hydraulique pour accès privés</x:v>
      </x:c>
      <x:c r="E1336" s="7" t="str">
        <x:v>Motorisation ou automatisme</x:v>
      </x:c>
      <x:c r="F1336" s="7" t="str">
        <x:v>Équipement complet à confirmer</x:v>
      </x:c>
      <x:c r="G1336" s="7" t="str">
        <x:v>À vérifier</x:v>
      </x:c>
      <x:c r="H1336" s="7" t="str"/>
      <x:c r="I1336" s="7" t="str">
        <x:v>Mode, configuration et preuves énergétiques complètes non établis pour cette référence.</x:v>
      </x:c>
      <x:c r="J1336" s="7" t="str"/>
      <x:c r="K1336" s="15"/>
      <x:c r="L1336" s="15" t="str"/>
      <x:c r="M1336" s="15"/>
      <x:c r="N1336" s="15"/>
      <x:c r="O1336" s="15"/>
      <x:c r="P1336" s="7" t="str"/>
      <x:c r="Q1336" s="15"/>
      <x:c r="R1336" s="7" t="str">
        <x:f>IF(AND(ISNUMBER(K1336),ISNUMBER(Q1336)),IF(K1336&lt;=Q1336,"Valeur ≤ seuil","Valeur &gt; seuil"),"")</x:f>
      </x:c>
      <x:c r="S1336" s="15"/>
      <x:c r="T1336" s="7" t="str">
        <x:f>IF(AND(ISNUMBER(K1336),ISNUMBER(S1336)),IF(K1336&lt;=S1336,"Valeur ≤ seuil","Valeur &gt; seuil"),"")</x:f>
      </x:c>
      <x:c r="U1336" s="7"/>
      <x:c r="V1336" s="7" t="str"/>
      <x:c r="W1336" s="14" t="str"/>
      <x:c r="X1336" s="7" t="str"/>
      <x:c r="Y1336" s="13" t="d">
        <x:v>2026-10-25T12:00:00.000Z</x:v>
      </x:c>
      <x:c r="Z1336" s="14" t="str">
        <x:v>https://www.faac.fr/produits/615bpr-barriere-automatique-230v</x:v>
      </x:c>
      <x:c r="AA1336" s="14" t="str">
        <x:v>http://127.0.0.1:8788/produit-faac-615bpr.html</x:v>
      </x:c>
      <x:c r="AB1336" s="14" t="str">
        <x:v>http://127.0.0.1:8788/produit-faac-615bpr.html</x:v>
      </x:c>
      <x:c r="AC1336" s="7" t="str">
        <x:v>Obtenir la version, la configuration, les modes, les mesures et les informations réglementaires.</x:v>
      </x:c>
      <x:c r="AD1336" s="7"/>
      <x:c r="AE1336" s="7" t="str"/>
    </x:row>
    <x:row r="1337" ht="54" customHeight="1">
      <x:c r="A1337" s="7" t="str">
        <x:v>XP 20 D</x:v>
      </x:c>
      <x:c r="B1337" s="7" t="str">
        <x:v>FAAC</x:v>
      </x:c>
      <x:c r="C1337" s="7" t="str">
        <x:v>FAAC</x:v>
      </x:c>
      <x:c r="D1337" s="7" t="str">
        <x:v>XP 20 D — photocellules murales orientables</x:v>
      </x:c>
      <x:c r="E1337" s="7" t="str">
        <x:v>Composant électronique ou sensible</x:v>
      </x:c>
      <x:c r="F1337" s="7" t="str">
        <x:v>Composant à évaluer dans l’ensemble</x:v>
      </x:c>
      <x:c r="G1337" s="7" t="str">
        <x:v>À vérifier</x:v>
      </x:c>
      <x:c r="H1337" s="7" t="str"/>
      <x:c r="I1337" s="7" t="str">
        <x:v>La fiche de ce composant ne documente pas les modes de la motorisation complète.</x:v>
      </x:c>
      <x:c r="J1337" s="7" t="str"/>
      <x:c r="K1337" s="15"/>
      <x:c r="L1337" s="15" t="str"/>
      <x:c r="M1337" s="15"/>
      <x:c r="N1337" s="15"/>
      <x:c r="O1337" s="15"/>
      <x:c r="P1337" s="7" t="str"/>
      <x:c r="Q1337" s="15"/>
      <x:c r="R1337" s="7" t="str">
        <x:f>IF(AND(ISNUMBER(K1337),ISNUMBER(Q1337)),IF(K1337&lt;=Q1337,"Valeur ≤ seuil","Valeur &gt; seuil"),"")</x:f>
      </x:c>
      <x:c r="S1337" s="15"/>
      <x:c r="T1337" s="7" t="str">
        <x:f>IF(AND(ISNUMBER(K1337),ISNUMBER(S1337)),IF(K1337&lt;=S1337,"Valeur ≤ seuil","Valeur &gt; seuil"),"")</x:f>
      </x:c>
      <x:c r="U1337" s="7"/>
      <x:c r="V1337" s="7" t="str"/>
      <x:c r="W1337" s="14" t="str"/>
      <x:c r="X1337" s="7" t="str"/>
      <x:c r="Y1337" s="13" t="d">
        <x:v>2026-10-25T12:00:00.000Z</x:v>
      </x:c>
      <x:c r="Z1337" s="14" t="str">
        <x:v>https://www.faac.fr/accessoires-pour-les-automatismes/xp-20-d-photocellules-murales-orientables</x:v>
      </x:c>
      <x:c r="AA1337" s="14" t="str">
        <x:v>http://127.0.0.1:8788/produit-faac-xp-20-d.html</x:v>
      </x:c>
      <x:c r="AB1337" s="14" t="str">
        <x:v>http://127.0.0.1:8788/produit-faac-xp-20-d.html</x:v>
      </x:c>
      <x:c r="AC1337" s="7" t="str">
        <x:v>Obtenir la version, la configuration, les modes, les mesures et les informations réglementaires.</x:v>
      </x:c>
      <x:c r="AD1337" s="7"/>
      <x:c r="AE1337" s="7" t="str"/>
    </x:row>
    <x:row r="1338" ht="54" customHeight="1">
      <x:c r="A1338" s="7" t="str">
        <x:v>XP 20B D</x:v>
      </x:c>
      <x:c r="B1338" s="7" t="str">
        <x:v>FAAC</x:v>
      </x:c>
      <x:c r="C1338" s="7" t="str">
        <x:v>FAAC</x:v>
      </x:c>
      <x:c r="D1338" s="7" t="str">
        <x:v>XP 20B D — photocellules orientables BUS 2easy</x:v>
      </x:c>
      <x:c r="E1338" s="7" t="str">
        <x:v>Composant électronique ou sensible</x:v>
      </x:c>
      <x:c r="F1338" s="7" t="str">
        <x:v>Composant à évaluer dans l’ensemble</x:v>
      </x:c>
      <x:c r="G1338" s="7" t="str">
        <x:v>À vérifier</x:v>
      </x:c>
      <x:c r="H1338" s="7" t="str"/>
      <x:c r="I1338" s="7" t="str">
        <x:v>La fiche de ce composant ne documente pas les modes de la motorisation complète.</x:v>
      </x:c>
      <x:c r="J1338" s="7" t="str"/>
      <x:c r="K1338" s="15"/>
      <x:c r="L1338" s="15" t="str"/>
      <x:c r="M1338" s="15"/>
      <x:c r="N1338" s="15"/>
      <x:c r="O1338" s="15"/>
      <x:c r="P1338" s="7" t="str"/>
      <x:c r="Q1338" s="15"/>
      <x:c r="R1338" s="7" t="str">
        <x:f>IF(AND(ISNUMBER(K1338),ISNUMBER(Q1338)),IF(K1338&lt;=Q1338,"Valeur ≤ seuil","Valeur &gt; seuil"),"")</x:f>
      </x:c>
      <x:c r="S1338" s="15"/>
      <x:c r="T1338" s="7" t="str">
        <x:f>IF(AND(ISNUMBER(K1338),ISNUMBER(S1338)),IF(K1338&lt;=S1338,"Valeur ≤ seuil","Valeur &gt; seuil"),"")</x:f>
      </x:c>
      <x:c r="U1338" s="7"/>
      <x:c r="V1338" s="7" t="str"/>
      <x:c r="W1338" s="14" t="str"/>
      <x:c r="X1338" s="7" t="str"/>
      <x:c r="Y1338" s="13" t="d">
        <x:v>2026-10-25T12:00:00.000Z</x:v>
      </x:c>
      <x:c r="Z1338" s="14" t="str">
        <x:v>https://www.faac.fr/accessoires-pour-les-automatismes/xp-20-d-photocellules-murales-orientables</x:v>
      </x:c>
      <x:c r="AA1338" s="14" t="str">
        <x:v>http://127.0.0.1:8788/produit-faac-xp-20b-d.html</x:v>
      </x:c>
      <x:c r="AB1338" s="14" t="str">
        <x:v>http://127.0.0.1:8788/produit-faac-xp-20b-d.html</x:v>
      </x:c>
      <x:c r="AC1338" s="7" t="str">
        <x:v>Obtenir la version, la configuration, les modes, les mesures et les informations réglementaires.</x:v>
      </x:c>
      <x:c r="AD1338" s="7"/>
      <x:c r="AE1338" s="7" t="str"/>
    </x:row>
    <x:row r="1339" ht="54" customHeight="1">
      <x:c r="A1339" s="7" t="str">
        <x:v>XP 20W D</x:v>
      </x:c>
      <x:c r="B1339" s="7" t="str">
        <x:v>FAAC</x:v>
      </x:c>
      <x:c r="C1339" s="7" t="str">
        <x:v>FAAC</x:v>
      </x:c>
      <x:c r="D1339" s="7" t="str">
        <x:v>XP 20W D — photocellules à émetteur sur batterie</x:v>
      </x:c>
      <x:c r="E1339" s="7" t="str">
        <x:v>Composant électronique ou sensible</x:v>
      </x:c>
      <x:c r="F1339" s="7" t="str">
        <x:v>Composant à évaluer dans l’ensemble</x:v>
      </x:c>
      <x:c r="G1339" s="7" t="str">
        <x:v>À vérifier</x:v>
      </x:c>
      <x:c r="H1339" s="7" t="str"/>
      <x:c r="I1339" s="7" t="str">
        <x:v>La fiche de ce composant ne documente pas les modes de la motorisation complète.</x:v>
      </x:c>
      <x:c r="J1339" s="7" t="str"/>
      <x:c r="K1339" s="15"/>
      <x:c r="L1339" s="15" t="str"/>
      <x:c r="M1339" s="15"/>
      <x:c r="N1339" s="15"/>
      <x:c r="O1339" s="15"/>
      <x:c r="P1339" s="7" t="str"/>
      <x:c r="Q1339" s="15"/>
      <x:c r="R1339" s="7" t="str">
        <x:f>IF(AND(ISNUMBER(K1339),ISNUMBER(Q1339)),IF(K1339&lt;=Q1339,"Valeur ≤ seuil","Valeur &gt; seuil"),"")</x:f>
      </x:c>
      <x:c r="S1339" s="15"/>
      <x:c r="T1339" s="7" t="str">
        <x:f>IF(AND(ISNUMBER(K1339),ISNUMBER(S1339)),IF(K1339&lt;=S1339,"Valeur ≤ seuil","Valeur &gt; seuil"),"")</x:f>
      </x:c>
      <x:c r="U1339" s="7"/>
      <x:c r="V1339" s="7" t="str"/>
      <x:c r="W1339" s="14" t="str"/>
      <x:c r="X1339" s="7" t="str"/>
      <x:c r="Y1339" s="13" t="d">
        <x:v>2026-10-25T12:00:00.000Z</x:v>
      </x:c>
      <x:c r="Z1339" s="14" t="str">
        <x:v>https://www.faac.fr/accessoires-pour-les-automatismes/xp-20-d-photocellules-murales-orientables</x:v>
      </x:c>
      <x:c r="AA1339" s="14" t="str">
        <x:v>http://127.0.0.1:8788/produit-faac-xp-20w-d.html</x:v>
      </x:c>
      <x:c r="AB1339" s="14" t="str">
        <x:v>http://127.0.0.1:8788/produit-faac-xp-20w-d.html</x:v>
      </x:c>
      <x:c r="AC1339" s="7" t="str">
        <x:v>Obtenir la version, la configuration, les modes, les mesures et les informations réglementaires.</x:v>
      </x:c>
      <x:c r="AD1339" s="7"/>
      <x:c r="AE1339" s="7" t="str"/>
    </x:row>
    <x:row r="1340" ht="54" customHeight="1">
      <x:c r="A1340" s="7" t="str">
        <x:v>XP 30</x:v>
      </x:c>
      <x:c r="B1340" s="7" t="str">
        <x:v>FAAC</x:v>
      </x:c>
      <x:c r="C1340" s="7" t="str">
        <x:v>FAAC</x:v>
      </x:c>
      <x:c r="D1340" s="7" t="str">
        <x:v>XP 30 — photocellules compactes en saillie</x:v>
      </x:c>
      <x:c r="E1340" s="7" t="str">
        <x:v>Composant électronique ou sensible</x:v>
      </x:c>
      <x:c r="F1340" s="7" t="str">
        <x:v>Composant à évaluer dans l’ensemble</x:v>
      </x:c>
      <x:c r="G1340" s="7" t="str">
        <x:v>À vérifier</x:v>
      </x:c>
      <x:c r="H1340" s="7" t="str"/>
      <x:c r="I1340" s="7" t="str">
        <x:v>La fiche de ce composant ne documente pas les modes de la motorisation complète.</x:v>
      </x:c>
      <x:c r="J1340" s="7" t="str"/>
      <x:c r="K1340" s="15"/>
      <x:c r="L1340" s="15" t="str"/>
      <x:c r="M1340" s="15"/>
      <x:c r="N1340" s="15"/>
      <x:c r="O1340" s="15"/>
      <x:c r="P1340" s="7" t="str"/>
      <x:c r="Q1340" s="15"/>
      <x:c r="R1340" s="7" t="str">
        <x:f>IF(AND(ISNUMBER(K1340),ISNUMBER(Q1340)),IF(K1340&lt;=Q1340,"Valeur ≤ seuil","Valeur &gt; seuil"),"")</x:f>
      </x:c>
      <x:c r="S1340" s="15"/>
      <x:c r="T1340" s="7" t="str">
        <x:f>IF(AND(ISNUMBER(K1340),ISNUMBER(S1340)),IF(K1340&lt;=S1340,"Valeur ≤ seuil","Valeur &gt; seuil"),"")</x:f>
      </x:c>
      <x:c r="U1340" s="7"/>
      <x:c r="V1340" s="7" t="str"/>
      <x:c r="W1340" s="14" t="str"/>
      <x:c r="X1340" s="7" t="str"/>
      <x:c r="Y1340" s="13" t="d">
        <x:v>2026-10-25T12:00:00.000Z</x:v>
      </x:c>
      <x:c r="Z1340" s="14" t="str">
        <x:v>https://www.faac.fr/accessoires-pour-les-automatismes/xp-30-photocellules-en-saillie-ou-a-encastrer</x:v>
      </x:c>
      <x:c r="AA1340" s="14" t="str">
        <x:v>http://127.0.0.1:8788/produit-faac-xp-30.html</x:v>
      </x:c>
      <x:c r="AB1340" s="14" t="str">
        <x:v>http://127.0.0.1:8788/produit-faac-xp-30.html</x:v>
      </x:c>
      <x:c r="AC1340" s="7" t="str">
        <x:v>Obtenir la version, la configuration, les modes, les mesures et les informations réglementaires.</x:v>
      </x:c>
      <x:c r="AD1340" s="7"/>
      <x:c r="AE1340" s="7" t="str"/>
    </x:row>
    <x:row r="1341" ht="54" customHeight="1">
      <x:c r="A1341" s="7" t="str">
        <x:v>XLED</x:v>
      </x:c>
      <x:c r="B1341" s="7" t="str">
        <x:v>FAAC</x:v>
      </x:c>
      <x:c r="C1341" s="7" t="str">
        <x:v>FAAC</x:v>
      </x:c>
      <x:c r="D1341" s="7" t="str">
        <x:v>XLED — feu clignotant à LED avec antenne</x:v>
      </x:c>
      <x:c r="E1341" s="7" t="str">
        <x:v>Nature à préciser</x:v>
      </x:c>
      <x:c r="F1341" s="7" t="str">
        <x:v>Périmètre à confirmer</x:v>
      </x:c>
      <x:c r="G1341" s="7" t="str">
        <x:v>À vérifier</x:v>
      </x:c>
      <x:c r="H1341" s="7" t="str"/>
      <x:c r="I1341" s="7" t="str">
        <x:v>Mode, configuration et preuves énergétiques complètes non établis pour cette référence.</x:v>
      </x:c>
      <x:c r="J1341" s="7" t="str"/>
      <x:c r="K1341" s="15"/>
      <x:c r="L1341" s="15" t="str"/>
      <x:c r="M1341" s="15"/>
      <x:c r="N1341" s="15"/>
      <x:c r="O1341" s="15"/>
      <x:c r="P1341" s="7" t="str"/>
      <x:c r="Q1341" s="15"/>
      <x:c r="R1341" s="7" t="str">
        <x:f>IF(AND(ISNUMBER(K1341),ISNUMBER(Q1341)),IF(K1341&lt;=Q1341,"Valeur ≤ seuil","Valeur &gt; seuil"),"")</x:f>
      </x:c>
      <x:c r="S1341" s="15"/>
      <x:c r="T1341" s="7" t="str">
        <x:f>IF(AND(ISNUMBER(K1341),ISNUMBER(S1341)),IF(K1341&lt;=S1341,"Valeur ≤ seuil","Valeur &gt; seuil"),"")</x:f>
      </x:c>
      <x:c r="U1341" s="7"/>
      <x:c r="V1341" s="7" t="str"/>
      <x:c r="W1341" s="14" t="str"/>
      <x:c r="X1341" s="7" t="str"/>
      <x:c r="Y1341" s="13" t="d">
        <x:v>2026-10-25T12:00:00.000Z</x:v>
      </x:c>
      <x:c r="Z1341" s="14" t="str">
        <x:v>https://www.faac.fr/accessoires-pour-les-automatismes/xled-lampe-clignotante</x:v>
      </x:c>
      <x:c r="AA1341" s="14" t="str">
        <x:v>http://127.0.0.1:8788/produit-faac-xled.html</x:v>
      </x:c>
      <x:c r="AB1341" s="14" t="str">
        <x:v>http://127.0.0.1:8788/produit-faac-xled.html</x:v>
      </x:c>
      <x:c r="AC1341" s="7" t="str">
        <x:v>Obtenir la version, la configuration, les modes, les mesures et les informations réglementaires.</x:v>
      </x:c>
      <x:c r="AD1341" s="7"/>
      <x:c r="AE1341" s="7" t="str"/>
    </x:row>
    <x:row r="1342" ht="54" customHeight="1">
      <x:c r="A1342" s="7" t="str">
        <x:v>XTR B</x:v>
      </x:c>
      <x:c r="B1342" s="7" t="str">
        <x:v>FAAC</x:v>
      </x:c>
      <x:c r="C1342" s="7" t="str">
        <x:v>FAAC</x:v>
      </x:c>
      <x:c r="D1342" s="7" t="str">
        <x:v>XTR B — lecteur de badges BUS 2easy</x:v>
      </x:c>
      <x:c r="E1342" s="7" t="str">
        <x:v>Composant électronique ou sensible</x:v>
      </x:c>
      <x:c r="F1342" s="7" t="str">
        <x:v>Composant à évaluer dans l’ensemble</x:v>
      </x:c>
      <x:c r="G1342" s="7" t="str">
        <x:v>À vérifier</x:v>
      </x:c>
      <x:c r="H1342" s="7" t="str"/>
      <x:c r="I1342" s="7" t="str">
        <x:v>La fiche de ce composant ne documente pas les modes de la motorisation complète.</x:v>
      </x:c>
      <x:c r="J1342" s="7" t="str"/>
      <x:c r="K1342" s="15"/>
      <x:c r="L1342" s="15" t="str"/>
      <x:c r="M1342" s="15"/>
      <x:c r="N1342" s="15"/>
      <x:c r="O1342" s="15"/>
      <x:c r="P1342" s="7" t="str"/>
      <x:c r="Q1342" s="15"/>
      <x:c r="R1342" s="7" t="str">
        <x:f>IF(AND(ISNUMBER(K1342),ISNUMBER(Q1342)),IF(K1342&lt;=Q1342,"Valeur ≤ seuil","Valeur &gt; seuil"),"")</x:f>
      </x:c>
      <x:c r="S1342" s="15"/>
      <x:c r="T1342" s="7" t="str">
        <x:f>IF(AND(ISNUMBER(K1342),ISNUMBER(S1342)),IF(K1342&lt;=S1342,"Valeur ≤ seuil","Valeur &gt; seuil"),"")</x:f>
      </x:c>
      <x:c r="U1342" s="7"/>
      <x:c r="V1342" s="7" t="str"/>
      <x:c r="W1342" s="14" t="str"/>
      <x:c r="X1342" s="7" t="str"/>
      <x:c r="Y1342" s="13" t="d">
        <x:v>2026-10-25T12:00:00.000Z</x:v>
      </x:c>
      <x:c r="Z1342" s="14" t="str">
        <x:v>https://www.faac.fr/accessoires-pour-les-automatismes/xtr-b-lecteur-de-tag</x:v>
      </x:c>
      <x:c r="AA1342" s="14" t="str">
        <x:v>http://127.0.0.1:8788/produit-faac-xtr-b.html</x:v>
      </x:c>
      <x:c r="AB1342" s="14" t="str">
        <x:v>http://127.0.0.1:8788/produit-faac-xtr-b.html</x:v>
      </x:c>
      <x:c r="AC1342" s="7" t="str">
        <x:v>Obtenir la version, la configuration, les modes, les mesures et les informations réglementaires.</x:v>
      </x:c>
      <x:c r="AD1342" s="7"/>
      <x:c r="AE1342" s="7" t="str"/>
    </x:row>
    <x:row r="1343" ht="54" customHeight="1">
      <x:c r="A1343" s="7" t="str">
        <x:v>XKP W 433</x:v>
      </x:c>
      <x:c r="B1343" s="7" t="str">
        <x:v>FAAC</x:v>
      </x:c>
      <x:c r="C1343" s="7" t="str">
        <x:v>FAAC</x:v>
      </x:c>
      <x:c r="D1343" s="7" t="str">
        <x:v>XKP W 433 — clavier radio à codes</x:v>
      </x:c>
      <x:c r="E1343" s="7" t="str">
        <x:v>Composant électronique ou sensible</x:v>
      </x:c>
      <x:c r="F1343" s="7" t="str">
        <x:v>Composant à évaluer dans l’ensemble</x:v>
      </x:c>
      <x:c r="G1343" s="7" t="str">
        <x:v>À vérifier</x:v>
      </x:c>
      <x:c r="H1343" s="7" t="str"/>
      <x:c r="I1343" s="7" t="str">
        <x:v>La fiche de ce composant ne documente pas les modes de la motorisation complète.</x:v>
      </x:c>
      <x:c r="J1343" s="7" t="str"/>
      <x:c r="K1343" s="15"/>
      <x:c r="L1343" s="15" t="str"/>
      <x:c r="M1343" s="15"/>
      <x:c r="N1343" s="15"/>
      <x:c r="O1343" s="15"/>
      <x:c r="P1343" s="7" t="str"/>
      <x:c r="Q1343" s="15"/>
      <x:c r="R1343" s="7" t="str">
        <x:f>IF(AND(ISNUMBER(K1343),ISNUMBER(Q1343)),IF(K1343&lt;=Q1343,"Valeur ≤ seuil","Valeur &gt; seuil"),"")</x:f>
      </x:c>
      <x:c r="S1343" s="15"/>
      <x:c r="T1343" s="7" t="str">
        <x:f>IF(AND(ISNUMBER(K1343),ISNUMBER(S1343)),IF(K1343&lt;=S1343,"Valeur ≤ seuil","Valeur &gt; seuil"),"")</x:f>
      </x:c>
      <x:c r="U1343" s="7"/>
      <x:c r="V1343" s="7" t="str"/>
      <x:c r="W1343" s="14" t="str"/>
      <x:c r="X1343" s="7" t="str"/>
      <x:c r="Y1343" s="13" t="d">
        <x:v>2026-10-25T12:00:00.000Z</x:v>
      </x:c>
      <x:c r="Z1343" s="14" t="str">
        <x:v>https://www.faac.fr/accessoires-pour-les-automatismes/xkp-clavier-a-code</x:v>
      </x:c>
      <x:c r="AA1343" s="14" t="str">
        <x:v>http://127.0.0.1:8788/produit-faac-xkp-w-433.html</x:v>
      </x:c>
      <x:c r="AB1343" s="14" t="str">
        <x:v>http://127.0.0.1:8788/produit-faac-xkp-w-433.html</x:v>
      </x:c>
      <x:c r="AC1343" s="7" t="str">
        <x:v>Obtenir la version, la configuration, les modes, les mesures et les informations réglementaires.</x:v>
      </x:c>
      <x:c r="AD1343" s="7"/>
      <x:c r="AE1343" s="7" t="str"/>
    </x:row>
    <x:row r="1344" ht="54" customHeight="1">
      <x:c r="A1344" s="7" t="str">
        <x:v>XKP W 868</x:v>
      </x:c>
      <x:c r="B1344" s="7" t="str">
        <x:v>FAAC</x:v>
      </x:c>
      <x:c r="C1344" s="7" t="str">
        <x:v>FAAC</x:v>
      </x:c>
      <x:c r="D1344" s="7" t="str">
        <x:v>XKP W 868 — clavier radio à codes</x:v>
      </x:c>
      <x:c r="E1344" s="7" t="str">
        <x:v>Composant électronique ou sensible</x:v>
      </x:c>
      <x:c r="F1344" s="7" t="str">
        <x:v>Composant à évaluer dans l’ensemble</x:v>
      </x:c>
      <x:c r="G1344" s="7" t="str">
        <x:v>À vérifier</x:v>
      </x:c>
      <x:c r="H1344" s="7" t="str"/>
      <x:c r="I1344" s="7" t="str">
        <x:v>La fiche de ce composant ne documente pas les modes de la motorisation complète.</x:v>
      </x:c>
      <x:c r="J1344" s="7" t="str"/>
      <x:c r="K1344" s="15"/>
      <x:c r="L1344" s="15" t="str"/>
      <x:c r="M1344" s="15"/>
      <x:c r="N1344" s="15"/>
      <x:c r="O1344" s="15"/>
      <x:c r="P1344" s="7" t="str"/>
      <x:c r="Q1344" s="15"/>
      <x:c r="R1344" s="7" t="str">
        <x:f>IF(AND(ISNUMBER(K1344),ISNUMBER(Q1344)),IF(K1344&lt;=Q1344,"Valeur ≤ seuil","Valeur &gt; seuil"),"")</x:f>
      </x:c>
      <x:c r="S1344" s="15"/>
      <x:c r="T1344" s="7" t="str">
        <x:f>IF(AND(ISNUMBER(K1344),ISNUMBER(S1344)),IF(K1344&lt;=S1344,"Valeur ≤ seuil","Valeur &gt; seuil"),"")</x:f>
      </x:c>
      <x:c r="U1344" s="7"/>
      <x:c r="V1344" s="7" t="str"/>
      <x:c r="W1344" s="14" t="str"/>
      <x:c r="X1344" s="7" t="str"/>
      <x:c r="Y1344" s="13" t="d">
        <x:v>2026-10-25T12:00:00.000Z</x:v>
      </x:c>
      <x:c r="Z1344" s="14" t="str">
        <x:v>https://www.faac.fr/accessoires-pour-les-automatismes/xkp-clavier-a-code</x:v>
      </x:c>
      <x:c r="AA1344" s="14" t="str">
        <x:v>http://127.0.0.1:8788/produit-faac-xkp-w-868.html</x:v>
      </x:c>
      <x:c r="AB1344" s="14" t="str">
        <x:v>http://127.0.0.1:8788/produit-faac-xkp-w-868.html</x:v>
      </x:c>
      <x:c r="AC1344" s="7" t="str">
        <x:v>Obtenir la version, la configuration, les modes, les mesures et les informations réglementaires.</x:v>
      </x:c>
      <x:c r="AD1344" s="7"/>
      <x:c r="AE1344" s="7" t="str"/>
    </x:row>
    <x:row r="1345" ht="54" customHeight="1">
      <x:c r="A1345" s="7" t="str">
        <x:v>XKP B</x:v>
      </x:c>
      <x:c r="B1345" s="7" t="str">
        <x:v>FAAC</x:v>
      </x:c>
      <x:c r="C1345" s="7" t="str">
        <x:v>FAAC</x:v>
      </x:c>
      <x:c r="D1345" s="7" t="str">
        <x:v>XKP B — clavier à codes BUS 2easy</x:v>
      </x:c>
      <x:c r="E1345" s="7" t="str">
        <x:v>Composant électronique ou sensible</x:v>
      </x:c>
      <x:c r="F1345" s="7" t="str">
        <x:v>Composant à évaluer dans l’ensemble</x:v>
      </x:c>
      <x:c r="G1345" s="7" t="str">
        <x:v>À vérifier</x:v>
      </x:c>
      <x:c r="H1345" s="7" t="str"/>
      <x:c r="I1345" s="7" t="str">
        <x:v>La fiche de ce composant ne documente pas les modes de la motorisation complète.</x:v>
      </x:c>
      <x:c r="J1345" s="7" t="str"/>
      <x:c r="K1345" s="15"/>
      <x:c r="L1345" s="15" t="str"/>
      <x:c r="M1345" s="15"/>
      <x:c r="N1345" s="15"/>
      <x:c r="O1345" s="15"/>
      <x:c r="P1345" s="7" t="str"/>
      <x:c r="Q1345" s="15"/>
      <x:c r="R1345" s="7" t="str">
        <x:f>IF(AND(ISNUMBER(K1345),ISNUMBER(Q1345)),IF(K1345&lt;=Q1345,"Valeur ≤ seuil","Valeur &gt; seuil"),"")</x:f>
      </x:c>
      <x:c r="S1345" s="15"/>
      <x:c r="T1345" s="7" t="str">
        <x:f>IF(AND(ISNUMBER(K1345),ISNUMBER(S1345)),IF(K1345&lt;=S1345,"Valeur ≤ seuil","Valeur &gt; seuil"),"")</x:f>
      </x:c>
      <x:c r="U1345" s="7"/>
      <x:c r="V1345" s="7" t="str"/>
      <x:c r="W1345" s="14" t="str"/>
      <x:c r="X1345" s="7" t="str"/>
      <x:c r="Y1345" s="13" t="d">
        <x:v>2026-10-25T12:00:00.000Z</x:v>
      </x:c>
      <x:c r="Z1345" s="14" t="str">
        <x:v>https://www.faac.fr/accessoires-pour-les-automatismes/xkp-clavier-a-code</x:v>
      </x:c>
      <x:c r="AA1345" s="14" t="str">
        <x:v>http://127.0.0.1:8788/produit-faac-xkp-b.html</x:v>
      </x:c>
      <x:c r="AB1345" s="14" t="str">
        <x:v>http://127.0.0.1:8788/produit-faac-xkp-b.html</x:v>
      </x:c>
      <x:c r="AC1345" s="7" t="str">
        <x:v>Obtenir la version, la configuration, les modes, les mesures et les informations réglementaires.</x:v>
      </x:c>
      <x:c r="AD1345" s="7"/>
      <x:c r="AE1345" s="7" t="str"/>
    </x:row>
    <x:row r="1346" ht="54" customHeight="1">
      <x:c r="A1346" s="7" t="str">
        <x:v>787030</x:v>
      </x:c>
      <x:c r="B1346" s="7" t="str">
        <x:v>FAAC</x:v>
      </x:c>
      <x:c r="C1346" s="7" t="str">
        <x:v>FAAC</x:v>
      </x:c>
      <x:c r="D1346" s="7" t="str">
        <x:v>XTO2 868 MHz — émetteur deux canaux, code 787030</x:v>
      </x:c>
      <x:c r="E1346" s="7" t="str">
        <x:v>Composant électronique ou sensible</x:v>
      </x:c>
      <x:c r="F1346" s="7" t="str">
        <x:v>Composant à évaluer dans l’ensemble</x:v>
      </x:c>
      <x:c r="G1346" s="7" t="str">
        <x:v>À vérifier</x:v>
      </x:c>
      <x:c r="H1346" s="7" t="str"/>
      <x:c r="I1346" s="7" t="str">
        <x:v>La fiche de ce composant ne documente pas les modes de la motorisation complète.</x:v>
      </x:c>
      <x:c r="J1346" s="7" t="str"/>
      <x:c r="K1346" s="15"/>
      <x:c r="L1346" s="15" t="str"/>
      <x:c r="M1346" s="15"/>
      <x:c r="N1346" s="15"/>
      <x:c r="O1346" s="15"/>
      <x:c r="P1346" s="7" t="str"/>
      <x:c r="Q1346" s="15"/>
      <x:c r="R1346" s="7" t="str">
        <x:f>IF(AND(ISNUMBER(K1346),ISNUMBER(Q1346)),IF(K1346&lt;=Q1346,"Valeur ≤ seuil","Valeur &gt; seuil"),"")</x:f>
      </x:c>
      <x:c r="S1346" s="15"/>
      <x:c r="T1346" s="7" t="str">
        <x:f>IF(AND(ISNUMBER(K1346),ISNUMBER(S1346)),IF(K1346&lt;=S1346,"Valeur ≤ seuil","Valeur &gt; seuil"),"")</x:f>
      </x:c>
      <x:c r="U1346" s="7"/>
      <x:c r="V1346" s="7" t="str"/>
      <x:c r="W1346" s="14" t="str"/>
      <x:c r="X1346" s="7" t="str"/>
      <x:c r="Y1346" s="13" t="d">
        <x:v>2026-10-25T12:00:00.000Z</x:v>
      </x:c>
      <x:c r="Z1346" s="14" t="str">
        <x:v>https://www.faac.fr/accessoires-pour-les-automatismes/xto-emetteur</x:v>
      </x:c>
      <x:c r="AA1346" s="14" t="str">
        <x:v>http://127.0.0.1:8788/produit-faac-787030.html</x:v>
      </x:c>
      <x:c r="AB1346" s="14" t="str">
        <x:v>http://127.0.0.1:8788/produit-faac-787030.html</x:v>
      </x:c>
      <x:c r="AC1346" s="7" t="str">
        <x:v>Obtenir la version, la configuration, les modes, les mesures et les informations réglementaires.</x:v>
      </x:c>
      <x:c r="AD1346" s="7"/>
      <x:c r="AE1346" s="7" t="str"/>
    </x:row>
    <x:row r="1347" ht="103" customHeight="1">
      <x:c r="A1347" s="7" t="str">
        <x:v>TO4024</x:v>
      </x:c>
      <x:c r="B1347" s="7" t="str">
        <x:v>Nice</x:v>
      </x:c>
      <x:c r="C1347" s="7" t="str">
        <x:v>Nice</x:v>
      </x:c>
      <x:c r="D1347" s="7" t="str">
        <x:v>Toona 4 — vérin 24 V avec encodeur</x:v>
      </x:c>
      <x:c r="E1347" s="7" t="str">
        <x:v>Motorisation ou automatisme</x:v>
      </x:c>
      <x:c r="F1347" s="7" t="str">
        <x:v>Équipement complet à confirmer</x:v>
      </x:c>
      <x:c r="G1347" s="7" t="str">
        <x:v>À vérifier</x:v>
      </x:c>
      <x:c r="H1347" s="7" t="str"/>
      <x:c r="I1347" s="7" t="str">
        <x:v>Mode, configuration et preuves énergétiques complètes non établis pour cette référence.</x:v>
      </x:c>
      <x:c r="J1347" s="7" t="str"/>
      <x:c r="K1347" s="15"/>
      <x:c r="L1347" s="15" t="str"/>
      <x:c r="M1347" s="15"/>
      <x:c r="N1347" s="15"/>
      <x:c r="O1347" s="15"/>
      <x:c r="P1347" s="7" t="str"/>
      <x:c r="Q1347" s="15"/>
      <x:c r="R1347" s="7" t="str">
        <x:f>IF(AND(ISNUMBER(K1347),ISNUMBER(Q1347)),IF(K1347&lt;=Q1347,"Valeur ≤ seuil","Valeur &gt; seuil"),"")</x:f>
      </x:c>
      <x:c r="S1347" s="15"/>
      <x:c r="T1347" s="7" t="str">
        <x:f>IF(AND(ISNUMBER(K1347),ISNUMBER(S1347)),IF(K1347&lt;=S1347,"Valeur ≤ seuil","Valeur &gt; seuil"),"")</x:f>
      </x:c>
      <x:c r="U1347" s="7"/>
      <x:c r="V1347" s="7" t="str"/>
      <x:c r="W1347" s="14" t="str"/>
      <x:c r="X1347" s="7" t="str"/>
      <x:c r="Y1347" s="13" t="d">
        <x:v>2026-10-25T12:00:00.000Z</x:v>
      </x:c>
      <x:c r="Z1347" s="14" t="str">
        <x:v>https://partnershop.niceforyou.com/it_it/categoria-radice/soluzioni-per-cancelli/motori/cancelli-a-battente/per-uso-commerciale-e-industriale/irreversibile,-24-vdc,-con-encoder-magnetico,-arresto-meccanico-in-apertura-to4024-prdTO4024-ctgB2B_ITA-rootcategory.gate.automations-gate.swing-solutions.for-commercial-and-industrial-use-swing</x:v>
      </x:c>
      <x:c r="AA1347" s="14" t="str">
        <x:v>http://127.0.0.1:8788/produit-nice-to4024.html</x:v>
      </x:c>
      <x:c r="AB1347" s="14" t="str">
        <x:v>http://127.0.0.1:8788/produit-nice-to4024.html</x:v>
      </x:c>
      <x:c r="AC1347" s="7" t="str">
        <x:v>Obtenir la version, la configuration, les modes, les mesures et les informations réglementaires.</x:v>
      </x:c>
      <x:c r="AD1347" s="7"/>
      <x:c r="AE1347" s="7" t="str"/>
    </x:row>
    <x:row r="1348" ht="103" customHeight="1">
      <x:c r="A1348" s="7" t="str">
        <x:v>TO5024</x:v>
      </x:c>
      <x:c r="B1348" s="7" t="str">
        <x:v>Nice</x:v>
      </x:c>
      <x:c r="C1348" s="7" t="str">
        <x:v>Nice</x:v>
      </x:c>
      <x:c r="D1348" s="7" t="str">
        <x:v>Toona 5 — vérin 24 V pour vantail jusqu’à 5 m</x:v>
      </x:c>
      <x:c r="E1348" s="7" t="str">
        <x:v>Motorisation ou automatisme</x:v>
      </x:c>
      <x:c r="F1348" s="7" t="str">
        <x:v>Équipement complet à confirmer</x:v>
      </x:c>
      <x:c r="G1348" s="7" t="str">
        <x:v>À vérifier</x:v>
      </x:c>
      <x:c r="H1348" s="7" t="str"/>
      <x:c r="I1348" s="7" t="str">
        <x:v>Mode, configuration et preuves énergétiques complètes non établis pour cette référence.</x:v>
      </x:c>
      <x:c r="J1348" s="7" t="str"/>
      <x:c r="K1348" s="15"/>
      <x:c r="L1348" s="15" t="str"/>
      <x:c r="M1348" s="15"/>
      <x:c r="N1348" s="15"/>
      <x:c r="O1348" s="15"/>
      <x:c r="P1348" s="7" t="str"/>
      <x:c r="Q1348" s="15"/>
      <x:c r="R1348" s="7" t="str">
        <x:f>IF(AND(ISNUMBER(K1348),ISNUMBER(Q1348)),IF(K1348&lt;=Q1348,"Valeur ≤ seuil","Valeur &gt; seuil"),"")</x:f>
      </x:c>
      <x:c r="S1348" s="15"/>
      <x:c r="T1348" s="7" t="str">
        <x:f>IF(AND(ISNUMBER(K1348),ISNUMBER(S1348)),IF(K1348&lt;=S1348,"Valeur ≤ seuil","Valeur &gt; seuil"),"")</x:f>
      </x:c>
      <x:c r="U1348" s="7"/>
      <x:c r="V1348" s="7" t="str"/>
      <x:c r="W1348" s="14" t="str"/>
      <x:c r="X1348" s="7" t="str"/>
      <x:c r="Y1348" s="13" t="d">
        <x:v>2026-10-25T12:00:00.000Z</x:v>
      </x:c>
      <x:c r="Z1348" s="14" t="str">
        <x:v>https://partnershop.niceforyou.com/it_it/categoria-radice/soluzioni-per-cancelli/motori/cancelli-a-battente/per-uso-commerciale-e-industriale/irreversibile,-24-vdc,-con-encoder-magnetico,-arresto-meccanico-in-apertura-to5024-prdTO5024-ctgB2B_ITA-rootcategory.gate.automations-gate.swing-solutions.for-commercial-and-industrial-use-swing</x:v>
      </x:c>
      <x:c r="AA1348" s="14" t="str">
        <x:v>http://127.0.0.1:8788/produit-nice-to5024.html</x:v>
      </x:c>
      <x:c r="AB1348" s="14" t="str">
        <x:v>http://127.0.0.1:8788/produit-nice-to5024.html</x:v>
      </x:c>
      <x:c r="AC1348" s="7" t="str">
        <x:v>Obtenir la version, la configuration, les modes, les mesures et les informations réglementaires.</x:v>
      </x:c>
      <x:c r="AD1348" s="7"/>
      <x:c r="AE1348" s="7" t="str"/>
    </x:row>
    <x:row r="1349" ht="103" customHeight="1">
      <x:c r="A1349" s="7" t="str">
        <x:v>TO5024I</x:v>
      </x:c>
      <x:c r="B1349" s="7" t="str">
        <x:v>Nice</x:v>
      </x:c>
      <x:c r="C1349" s="7" t="str">
        <x:v>Nice</x:v>
      </x:c>
      <x:c r="D1349" s="7" t="str">
        <x:v>Toona 5 — version 24 V pour usage intensif</x:v>
      </x:c>
      <x:c r="E1349" s="7" t="str">
        <x:v>Nature à préciser</x:v>
      </x:c>
      <x:c r="F1349" s="7" t="str">
        <x:v>Périmètre à confirmer</x:v>
      </x:c>
      <x:c r="G1349" s="7" t="str">
        <x:v>À vérifier</x:v>
      </x:c>
      <x:c r="H1349" s="7" t="str"/>
      <x:c r="I1349" s="7" t="str">
        <x:v>Mode, configuration et preuves énergétiques complètes non établis pour cette référence.</x:v>
      </x:c>
      <x:c r="J1349" s="7" t="str"/>
      <x:c r="K1349" s="15"/>
      <x:c r="L1349" s="15" t="str"/>
      <x:c r="M1349" s="15"/>
      <x:c r="N1349" s="15"/>
      <x:c r="O1349" s="15"/>
      <x:c r="P1349" s="7" t="str"/>
      <x:c r="Q1349" s="15"/>
      <x:c r="R1349" s="7" t="str">
        <x:f>IF(AND(ISNUMBER(K1349),ISNUMBER(Q1349)),IF(K1349&lt;=Q1349,"Valeur ≤ seuil","Valeur &gt; seuil"),"")</x:f>
      </x:c>
      <x:c r="S1349" s="15"/>
      <x:c r="T1349" s="7" t="str">
        <x:f>IF(AND(ISNUMBER(K1349),ISNUMBER(S1349)),IF(K1349&lt;=S1349,"Valeur ≤ seuil","Valeur &gt; seuil"),"")</x:f>
      </x:c>
      <x:c r="U1349" s="7"/>
      <x:c r="V1349" s="7" t="str"/>
      <x:c r="W1349" s="14" t="str"/>
      <x:c r="X1349" s="7" t="str"/>
      <x:c r="Y1349" s="13" t="d">
        <x:v>2026-10-25T12:00:00.000Z</x:v>
      </x:c>
      <x:c r="Z1349" s="14" t="str">
        <x:v>https://partnershop.niceforyou.com/it_it/categoria-radice/soluzioni-per-cancelli/motori/cancelli-a-battente/per-uso-residenziale/irreversibile,-24-vdc,-con-encoder-magnetico,-arresto-meccanico-in-apertura-per-uso-intensivo-to5024i-prdTO5024I-ctgB2B_ITA-rootcategory.gate.automations-gate.swing-solutions.for-residential-use-swing</x:v>
      </x:c>
      <x:c r="AA1349" s="14" t="str">
        <x:v>http://127.0.0.1:8788/produit-nice-to5024i.html</x:v>
      </x:c>
      <x:c r="AB1349" s="14" t="str">
        <x:v>http://127.0.0.1:8788/produit-nice-to5024i.html</x:v>
      </x:c>
      <x:c r="AC1349" s="7" t="str">
        <x:v>Obtenir la version, la configuration, les modes, les mesures et les informations réglementaires.</x:v>
      </x:c>
      <x:c r="AD1349" s="7"/>
      <x:c r="AE1349" s="7" t="str"/>
    </x:row>
    <x:row r="1350" ht="103" customHeight="1">
      <x:c r="A1350" s="7" t="str">
        <x:v>TO7024</x:v>
      </x:c>
      <x:c r="B1350" s="7" t="str">
        <x:v>Nice</x:v>
      </x:c>
      <x:c r="C1350" s="7" t="str">
        <x:v>Nice</x:v>
      </x:c>
      <x:c r="D1350" s="7" t="str">
        <x:v>Toona 7 — vérin 24 V pour grands vantaux</x:v>
      </x:c>
      <x:c r="E1350" s="7" t="str">
        <x:v>Motorisation ou automatisme</x:v>
      </x:c>
      <x:c r="F1350" s="7" t="str">
        <x:v>Équipement complet à confirmer</x:v>
      </x:c>
      <x:c r="G1350" s="7" t="str">
        <x:v>À vérifier</x:v>
      </x:c>
      <x:c r="H1350" s="7" t="str"/>
      <x:c r="I1350" s="7" t="str">
        <x:v>Mode, configuration et preuves énergétiques complètes non établis pour cette référence.</x:v>
      </x:c>
      <x:c r="J1350" s="7" t="str"/>
      <x:c r="K1350" s="15"/>
      <x:c r="L1350" s="15" t="str"/>
      <x:c r="M1350" s="15"/>
      <x:c r="N1350" s="15"/>
      <x:c r="O1350" s="15"/>
      <x:c r="P1350" s="7" t="str"/>
      <x:c r="Q1350" s="15"/>
      <x:c r="R1350" s="7" t="str">
        <x:f>IF(AND(ISNUMBER(K1350),ISNUMBER(Q1350)),IF(K1350&lt;=Q1350,"Valeur ≤ seuil","Valeur &gt; seuil"),"")</x:f>
      </x:c>
      <x:c r="S1350" s="15"/>
      <x:c r="T1350" s="7" t="str">
        <x:f>IF(AND(ISNUMBER(K1350),ISNUMBER(S1350)),IF(K1350&lt;=S1350,"Valeur ≤ seuil","Valeur &gt; seuil"),"")</x:f>
      </x:c>
      <x:c r="U1350" s="7"/>
      <x:c r="V1350" s="7" t="str"/>
      <x:c r="W1350" s="14" t="str"/>
      <x:c r="X1350" s="7" t="str"/>
      <x:c r="Y1350" s="13" t="d">
        <x:v>2026-10-25T12:00:00.000Z</x:v>
      </x:c>
      <x:c r="Z1350" s="14" t="str">
        <x:v>https://partnershop.niceforyou.com/it_it/categoria-radice/soluzioni-per-cancelli/motori/cancelli-a-battente/per-uso-residenziale/irreversibile,-24-vdc,-con-encoder-magnetico,-arresto-meccanico-in-apertura-e-chiusura-to7024-prdTO7024-ctgB2B_ITA-rootcategory.gate.automations-gate.swing-solutions.for-residential-use-swing</x:v>
      </x:c>
      <x:c r="AA1350" s="14" t="str">
        <x:v>http://127.0.0.1:8788/produit-nice-to7024.html</x:v>
      </x:c>
      <x:c r="AB1350" s="14" t="str">
        <x:v>http://127.0.0.1:8788/produit-nice-to7024.html</x:v>
      </x:c>
      <x:c r="AC1350" s="7" t="str">
        <x:v>Obtenir la version, la configuration, les modes, les mesures et les informations réglementaires.</x:v>
      </x:c>
      <x:c r="AD1350" s="7"/>
      <x:c r="AE1350" s="7" t="str"/>
    </x:row>
    <x:row r="1351" ht="90" customHeight="1">
      <x:c r="A1351" s="7" t="str">
        <x:v>WG5000</x:v>
      </x:c>
      <x:c r="B1351" s="7" t="str">
        <x:v>Nice</x:v>
      </x:c>
      <x:c r="C1351" s="7" t="str">
        <x:v>Nice</x:v>
      </x:c>
      <x:c r="D1351" s="7" t="str">
        <x:v>Wingo 5 — motoréducteur de portail battant</x:v>
      </x:c>
      <x:c r="E1351" s="7" t="str">
        <x:v>Motorisation ou automatisme</x:v>
      </x:c>
      <x:c r="F1351" s="7" t="str">
        <x:v>Équipement complet à confirmer</x:v>
      </x:c>
      <x:c r="G1351" s="7" t="str">
        <x:v>À vérifier</x:v>
      </x:c>
      <x:c r="H1351" s="7" t="str"/>
      <x:c r="I1351" s="7" t="str">
        <x:v>Mode, configuration et preuves énergétiques complètes non établis pour cette référence.</x:v>
      </x:c>
      <x:c r="J1351" s="7" t="str"/>
      <x:c r="K1351" s="15"/>
      <x:c r="L1351" s="15" t="str"/>
      <x:c r="M1351" s="15"/>
      <x:c r="N1351" s="15"/>
      <x:c r="O1351" s="15"/>
      <x:c r="P1351" s="7" t="str"/>
      <x:c r="Q1351" s="15"/>
      <x:c r="R1351" s="7" t="str">
        <x:f>IF(AND(ISNUMBER(K1351),ISNUMBER(Q1351)),IF(K1351&lt;=Q1351,"Valeur ≤ seuil","Valeur &gt; seuil"),"")</x:f>
      </x:c>
      <x:c r="S1351" s="15"/>
      <x:c r="T1351" s="7" t="str">
        <x:f>IF(AND(ISNUMBER(K1351),ISNUMBER(S1351)),IF(K1351&lt;=S1351,"Valeur ≤ seuil","Valeur &gt; seuil"),"")</x:f>
      </x:c>
      <x:c r="U1351" s="7"/>
      <x:c r="V1351" s="7" t="str"/>
      <x:c r="W1351" s="14" t="str"/>
      <x:c r="X1351" s="7" t="str"/>
      <x:c r="Y1351" s="13" t="d">
        <x:v>2026-10-25T12:00:00.000Z</x:v>
      </x:c>
      <x:c r="Z1351" s="14" t="str">
        <x:v>https://partnershop.niceforyou.com/it_it/categoria-radice/soluzioni-per-cancelli/motori/cancelli-a-battente/per-uso-residenziale/n.1-motoriduttore-wg5000-confezione-singola-wg5000-prdWG5000-ctgB2B_ITA-rootcategory.gate.automations-gate.swing-solutions.for-residential-use-swing</x:v>
      </x:c>
      <x:c r="AA1351" s="14" t="str">
        <x:v>http://127.0.0.1:8788/produit-nice-wg5000.html</x:v>
      </x:c>
      <x:c r="AB1351" s="14" t="str">
        <x:v>http://127.0.0.1:8788/produit-nice-wg5000.html</x:v>
      </x:c>
      <x:c r="AC1351" s="7" t="str">
        <x:v>Obtenir la version, la configuration, les modes, les mesures et les informations réglementaires.</x:v>
      </x:c>
      <x:c r="AD1351" s="7"/>
      <x:c r="AE1351" s="7" t="str"/>
    </x:row>
    <x:row r="1352" ht="103" customHeight="1">
      <x:c r="A1352" s="7" t="str">
        <x:v>HO7124</x:v>
      </x:c>
      <x:c r="B1352" s="7" t="str">
        <x:v>Nice</x:v>
      </x:c>
      <x:c r="C1352" s="7" t="str">
        <x:v>Nice</x:v>
      </x:c>
      <x:c r="D1352" s="7" t="str">
        <x:v>Hopp — moteur à bras avec centrale intégrée</x:v>
      </x:c>
      <x:c r="E1352" s="7" t="str">
        <x:v>Composant électronique ou sensible</x:v>
      </x:c>
      <x:c r="F1352" s="7" t="str">
        <x:v>Composant à évaluer dans l’ensemble</x:v>
      </x:c>
      <x:c r="G1352" s="7" t="str">
        <x:v>À vérifier</x:v>
      </x:c>
      <x:c r="H1352" s="7" t="str"/>
      <x:c r="I1352" s="7" t="str">
        <x:v>La fiche de ce composant ne documente pas les modes de la motorisation complète.</x:v>
      </x:c>
      <x:c r="J1352" s="7" t="str"/>
      <x:c r="K1352" s="15"/>
      <x:c r="L1352" s="15" t="str"/>
      <x:c r="M1352" s="15"/>
      <x:c r="N1352" s="15"/>
      <x:c r="O1352" s="15"/>
      <x:c r="P1352" s="7" t="str"/>
      <x:c r="Q1352" s="15"/>
      <x:c r="R1352" s="7" t="str">
        <x:f>IF(AND(ISNUMBER(K1352),ISNUMBER(Q1352)),IF(K1352&lt;=Q1352,"Valeur ≤ seuil","Valeur &gt; seuil"),"")</x:f>
      </x:c>
      <x:c r="S1352" s="15"/>
      <x:c r="T1352" s="7" t="str">
        <x:f>IF(AND(ISNUMBER(K1352),ISNUMBER(S1352)),IF(K1352&lt;=S1352,"Valeur ≤ seuil","Valeur &gt; seuil"),"")</x:f>
      </x:c>
      <x:c r="U1352" s="7"/>
      <x:c r="V1352" s="7" t="str"/>
      <x:c r="W1352" s="14" t="str"/>
      <x:c r="X1352" s="7" t="str"/>
      <x:c r="Y1352" s="13" t="d">
        <x:v>2026-10-25T12:00:00.000Z</x:v>
      </x:c>
      <x:c r="Z1352" s="14" t="str">
        <x:v>https://partnershop.niceforyou.com/it_it/categoria-radice/soluzioni-per-cancelli/motori/cancelli-a-battente/per-uso-residenziale/irreversibile-24-vdc,-completo-di-braccio-snodato-con-centrale-integrata-ho7124-prdHO7124-ctgB2B_ITA-rootcategory.gate.automations-gate.swing-solutions.for-residential-use-swing</x:v>
      </x:c>
      <x:c r="AA1352" s="14" t="str">
        <x:v>http://127.0.0.1:8788/produit-nice-ho7124.html</x:v>
      </x:c>
      <x:c r="AB1352" s="14" t="str">
        <x:v>http://127.0.0.1:8788/produit-nice-ho7124.html</x:v>
      </x:c>
      <x:c r="AC1352" s="7" t="str">
        <x:v>Obtenir la version, la configuration, les modes, les mesures et les informations réglementaires.</x:v>
      </x:c>
      <x:c r="AD1352" s="7"/>
      <x:c r="AE1352" s="7" t="str"/>
    </x:row>
    <x:row r="1353" ht="90" customHeight="1">
      <x:c r="A1353" s="7" t="str">
        <x:v>HO7224</x:v>
      </x:c>
      <x:c r="B1353" s="7" t="str">
        <x:v>Nice</x:v>
      </x:c>
      <x:c r="C1353" s="7" t="str">
        <x:v>Nice</x:v>
      </x:c>
      <x:c r="D1353" s="7" t="str">
        <x:v>Hopp — second moteur à bras sans centrale</x:v>
      </x:c>
      <x:c r="E1353" s="7" t="str">
        <x:v>Composant électronique ou sensible</x:v>
      </x:c>
      <x:c r="F1353" s="7" t="str">
        <x:v>Composant à évaluer dans l’ensemble</x:v>
      </x:c>
      <x:c r="G1353" s="7" t="str">
        <x:v>À vérifier</x:v>
      </x:c>
      <x:c r="H1353" s="7" t="str"/>
      <x:c r="I1353" s="7" t="str">
        <x:v>La fiche de ce composant ne documente pas les modes de la motorisation complète.</x:v>
      </x:c>
      <x:c r="J1353" s="7" t="str"/>
      <x:c r="K1353" s="15"/>
      <x:c r="L1353" s="15" t="str"/>
      <x:c r="M1353" s="15"/>
      <x:c r="N1353" s="15"/>
      <x:c r="O1353" s="15"/>
      <x:c r="P1353" s="7" t="str"/>
      <x:c r="Q1353" s="15"/>
      <x:c r="R1353" s="7" t="str">
        <x:f>IF(AND(ISNUMBER(K1353),ISNUMBER(Q1353)),IF(K1353&lt;=Q1353,"Valeur ≤ seuil","Valeur &gt; seuil"),"")</x:f>
      </x:c>
      <x:c r="S1353" s="15"/>
      <x:c r="T1353" s="7" t="str">
        <x:f>IF(AND(ISNUMBER(K1353),ISNUMBER(S1353)),IF(K1353&lt;=S1353,"Valeur ≤ seuil","Valeur &gt; seuil"),"")</x:f>
      </x:c>
      <x:c r="U1353" s="7"/>
      <x:c r="V1353" s="7" t="str"/>
      <x:c r="W1353" s="14" t="str"/>
      <x:c r="X1353" s="7" t="str"/>
      <x:c r="Y1353" s="13" t="d">
        <x:v>2026-10-25T12:00:00.000Z</x:v>
      </x:c>
      <x:c r="Z1353" s="14" t="str">
        <x:v>https://partnershop.niceforyou.com/it_it/categoria-radice/soluzioni-per-cancelli/motori/cancelli-a-battente/per-uso-residenziale/irreversibile-24-vdc,-completo-di-braccio-snodato,-senza-centrale-ho7224-prdHO7224-ctgB2B_ITA-rootcategory.gate.automations-gate.swing-solutions.for-residential-use-swing</x:v>
      </x:c>
      <x:c r="AA1353" s="14" t="str">
        <x:v>http://127.0.0.1:8788/produit-nice-ho7224.html</x:v>
      </x:c>
      <x:c r="AB1353" s="14" t="str">
        <x:v>http://127.0.0.1:8788/produit-nice-ho7224.html</x:v>
      </x:c>
      <x:c r="AC1353" s="7" t="str">
        <x:v>Obtenir la version, la configuration, les modes, les mesures et les informations réglementaires.</x:v>
      </x:c>
      <x:c r="AD1353" s="7"/>
      <x:c r="AE1353" s="7" t="str"/>
    </x:row>
    <x:row r="1354" ht="103" customHeight="1">
      <x:c r="A1354" s="7" t="str">
        <x:v>HK7024</x:v>
      </x:c>
      <x:c r="B1354" s="7" t="str">
        <x:v>Nice</x:v>
      </x:c>
      <x:c r="C1354" s="7" t="str">
        <x:v>Nice</x:v>
      </x:c>
      <x:c r="D1354" s="7" t="str">
        <x:v>Hyke — motorisation à bras avec centrale</x:v>
      </x:c>
      <x:c r="E1354" s="7" t="str">
        <x:v>Composant électronique ou sensible</x:v>
      </x:c>
      <x:c r="F1354" s="7" t="str">
        <x:v>Composant à évaluer dans l’ensemble</x:v>
      </x:c>
      <x:c r="G1354" s="7" t="str">
        <x:v>À vérifier</x:v>
      </x:c>
      <x:c r="H1354" s="7" t="str"/>
      <x:c r="I1354" s="7" t="str">
        <x:v>La fiche de ce composant ne documente pas les modes de la motorisation complète.</x:v>
      </x:c>
      <x:c r="J1354" s="7" t="str"/>
      <x:c r="K1354" s="15"/>
      <x:c r="L1354" s="15" t="str"/>
      <x:c r="M1354" s="15"/>
      <x:c r="N1354" s="15"/>
      <x:c r="O1354" s="15"/>
      <x:c r="P1354" s="7" t="str"/>
      <x:c r="Q1354" s="15"/>
      <x:c r="R1354" s="7" t="str">
        <x:f>IF(AND(ISNUMBER(K1354),ISNUMBER(Q1354)),IF(K1354&lt;=Q1354,"Valeur ≤ seuil","Valeur &gt; seuil"),"")</x:f>
      </x:c>
      <x:c r="S1354" s="15"/>
      <x:c r="T1354" s="7" t="str">
        <x:f>IF(AND(ISNUMBER(K1354),ISNUMBER(S1354)),IF(K1354&lt;=S1354,"Valeur ≤ seuil","Valeur &gt; seuil"),"")</x:f>
      </x:c>
      <x:c r="U1354" s="7"/>
      <x:c r="V1354" s="7" t="str"/>
      <x:c r="W1354" s="14" t="str"/>
      <x:c r="X1354" s="7" t="str"/>
      <x:c r="Y1354" s="13" t="d">
        <x:v>2026-10-25T12:00:00.000Z</x:v>
      </x:c>
      <x:c r="Z1354" s="14" t="str">
        <x:v>https://partnershop.niceforyou.com/it_it/categoria-radice/soluzioni-per-cancelli/motori/cancelli-a-battente/per-uso-residenziale/irreversibile-24-vdc,-completo-di-braccio-articolato-con-centrale-integrata-hk7024-prdHK7024-ctgB2B_ITA-rootcategory.gate.automations-gate.swing-solutions.for-residential-use-swing</x:v>
      </x:c>
      <x:c r="AA1354" s="14" t="str">
        <x:v>http://127.0.0.1:8788/produit-nice-hk7024.html</x:v>
      </x:c>
      <x:c r="AB1354" s="14" t="str">
        <x:v>http://127.0.0.1:8788/produit-nice-hk7024.html</x:v>
      </x:c>
      <x:c r="AC1354" s="7" t="str">
        <x:v>Obtenir la version, la configuration, les modes, les mesures et les informations réglementaires.</x:v>
      </x:c>
      <x:c r="AD1354" s="7"/>
      <x:c r="AE1354" s="7" t="str"/>
    </x:row>
    <x:row r="1355" ht="103" customHeight="1">
      <x:c r="A1355" s="7" t="str">
        <x:v>HK7224</x:v>
      </x:c>
      <x:c r="B1355" s="7" t="str">
        <x:v>Nice</x:v>
      </x:c>
      <x:c r="C1355" s="7" t="str">
        <x:v>Nice</x:v>
      </x:c>
      <x:c r="D1355" s="7" t="str">
        <x:v>Hyke — motorisation à bras sans centrale</x:v>
      </x:c>
      <x:c r="E1355" s="7" t="str">
        <x:v>Composant électronique ou sensible</x:v>
      </x:c>
      <x:c r="F1355" s="7" t="str">
        <x:v>Composant à évaluer dans l’ensemble</x:v>
      </x:c>
      <x:c r="G1355" s="7" t="str">
        <x:v>À vérifier</x:v>
      </x:c>
      <x:c r="H1355" s="7" t="str"/>
      <x:c r="I1355" s="7" t="str">
        <x:v>La fiche de ce composant ne documente pas les modes de la motorisation complète.</x:v>
      </x:c>
      <x:c r="J1355" s="7" t="str"/>
      <x:c r="K1355" s="15"/>
      <x:c r="L1355" s="15" t="str"/>
      <x:c r="M1355" s="15"/>
      <x:c r="N1355" s="15"/>
      <x:c r="O1355" s="15"/>
      <x:c r="P1355" s="7" t="str"/>
      <x:c r="Q1355" s="15"/>
      <x:c r="R1355" s="7" t="str">
        <x:f>IF(AND(ISNUMBER(K1355),ISNUMBER(Q1355)),IF(K1355&lt;=Q1355,"Valeur ≤ seuil","Valeur &gt; seuil"),"")</x:f>
      </x:c>
      <x:c r="S1355" s="15"/>
      <x:c r="T1355" s="7" t="str">
        <x:f>IF(AND(ISNUMBER(K1355),ISNUMBER(S1355)),IF(K1355&lt;=S1355,"Valeur ≤ seuil","Valeur &gt; seuil"),"")</x:f>
      </x:c>
      <x:c r="U1355" s="7"/>
      <x:c r="V1355" s="7" t="str"/>
      <x:c r="W1355" s="14" t="str"/>
      <x:c r="X1355" s="7" t="str"/>
      <x:c r="Y1355" s="13" t="d">
        <x:v>2026-10-25T12:00:00.000Z</x:v>
      </x:c>
      <x:c r="Z1355" s="14" t="str">
        <x:v>https://partnershop.niceforyou.com/it_it/categoria-radice/soluzioni-per-cancelli/motori/cancelli-a-battente/per-uso-residenziale/irreversibile-24-vdc,-completo-di-braccio-articolato-senza-centrale-hk7224-prdHK7224-ctgB2B_ITA-rootcategory.gate.automations-gate.swing-solutions.for-residential-use-swing</x:v>
      </x:c>
      <x:c r="AA1355" s="14" t="str">
        <x:v>http://127.0.0.1:8788/produit-nice-hk7224.html</x:v>
      </x:c>
      <x:c r="AB1355" s="14" t="str">
        <x:v>http://127.0.0.1:8788/produit-nice-hk7224.html</x:v>
      </x:c>
      <x:c r="AC1355" s="7" t="str">
        <x:v>Obtenir la version, la configuration, les modes, les mesures et les informations réglementaires.</x:v>
      </x:c>
      <x:c r="AD1355" s="7"/>
      <x:c r="AE1355" s="7" t="str"/>
    </x:row>
    <x:row r="1356" ht="103" customHeight="1">
      <x:c r="A1356" s="7" t="str">
        <x:v>TTN3724HS</x:v>
      </x:c>
      <x:c r="B1356" s="7" t="str">
        <x:v>Nice</x:v>
      </x:c>
      <x:c r="C1356" s="7" t="str">
        <x:v>Nice</x:v>
      </x:c>
      <x:c r="D1356" s="7" t="str">
        <x:v>Titan Hi-Speed — vérin court irréversible 24 V</x:v>
      </x:c>
      <x:c r="E1356" s="7" t="str">
        <x:v>Motorisation ou automatisme</x:v>
      </x:c>
      <x:c r="F1356" s="7" t="str">
        <x:v>Équipement complet à confirmer</x:v>
      </x:c>
      <x:c r="G1356" s="7" t="str">
        <x:v>À vérifier</x:v>
      </x:c>
      <x:c r="H1356" s="7" t="str"/>
      <x:c r="I1356" s="7" t="str">
        <x:v>Mode, configuration et preuves énergétiques complètes non établis pour cette référence.</x:v>
      </x:c>
      <x:c r="J1356" s="7" t="str"/>
      <x:c r="K1356" s="15"/>
      <x:c r="L1356" s="15" t="str"/>
      <x:c r="M1356" s="15"/>
      <x:c r="N1356" s="15"/>
      <x:c r="O1356" s="15"/>
      <x:c r="P1356" s="7" t="str"/>
      <x:c r="Q1356" s="15"/>
      <x:c r="R1356" s="7" t="str">
        <x:f>IF(AND(ISNUMBER(K1356),ISNUMBER(Q1356)),IF(K1356&lt;=Q1356,"Valeur ≤ seuil","Valeur &gt; seuil"),"")</x:f>
      </x:c>
      <x:c r="S1356" s="15"/>
      <x:c r="T1356" s="7" t="str">
        <x:f>IF(AND(ISNUMBER(K1356),ISNUMBER(S1356)),IF(K1356&lt;=S1356,"Valeur ≤ seuil","Valeur &gt; seuil"),"")</x:f>
      </x:c>
      <x:c r="U1356" s="7"/>
      <x:c r="V1356" s="7" t="str"/>
      <x:c r="W1356" s="14" t="str"/>
      <x:c r="X1356" s="7" t="str"/>
      <x:c r="Y1356" s="13" t="d">
        <x:v>2026-10-25T12:00:00.000Z</x:v>
      </x:c>
      <x:c r="Z1356" s="14" t="str">
        <x:v>https://partnershop.niceforyou.com/it_it/categoria-radice/soluzioni-per-cancelli/motori-hi-speed/cancelli-a-battente/per-uso-commerciale-e-industriale/pistone-a-stelo-24v-irreversibile-corto-high-speed-ttn3724hs-prdTTN3724HS-ctgB2B_ITA-rootcategory.gate.hi-speed-automations.swing-solutions-hi-speed.for-commercial-and-industrial-use-hi-speed-swing</x:v>
      </x:c>
      <x:c r="AA1356" s="14" t="str">
        <x:v>http://127.0.0.1:8788/produit-nice-ttn3724hs.html</x:v>
      </x:c>
      <x:c r="AB1356" s="14" t="str">
        <x:v>http://127.0.0.1:8788/produit-nice-ttn3724hs.html</x:v>
      </x:c>
      <x:c r="AC1356" s="7" t="str">
        <x:v>Obtenir la version, la configuration, les modes, les mesures et les informations réglementaires.</x:v>
      </x:c>
      <x:c r="AD1356" s="7"/>
      <x:c r="AE1356" s="7" t="str"/>
    </x:row>
    <x:row r="1357" ht="103" customHeight="1">
      <x:c r="A1357" s="7" t="str">
        <x:v>TTN6024HS</x:v>
      </x:c>
      <x:c r="B1357" s="7" t="str">
        <x:v>Nice</x:v>
      </x:c>
      <x:c r="C1357" s="7" t="str">
        <x:v>Nice</x:v>
      </x:c>
      <x:c r="D1357" s="7" t="str">
        <x:v>Titan Hi-Speed — vérin long irréversible 24 V</x:v>
      </x:c>
      <x:c r="E1357" s="7" t="str">
        <x:v>Motorisation ou automatisme</x:v>
      </x:c>
      <x:c r="F1357" s="7" t="str">
        <x:v>Équipement complet à confirmer</x:v>
      </x:c>
      <x:c r="G1357" s="7" t="str">
        <x:v>À vérifier</x:v>
      </x:c>
      <x:c r="H1357" s="7" t="str"/>
      <x:c r="I1357" s="7" t="str">
        <x:v>Mode, configuration et preuves énergétiques complètes non établis pour cette référence.</x:v>
      </x:c>
      <x:c r="J1357" s="7" t="str"/>
      <x:c r="K1357" s="15"/>
      <x:c r="L1357" s="15" t="str"/>
      <x:c r="M1357" s="15"/>
      <x:c r="N1357" s="15"/>
      <x:c r="O1357" s="15"/>
      <x:c r="P1357" s="7" t="str"/>
      <x:c r="Q1357" s="15"/>
      <x:c r="R1357" s="7" t="str">
        <x:f>IF(AND(ISNUMBER(K1357),ISNUMBER(Q1357)),IF(K1357&lt;=Q1357,"Valeur ≤ seuil","Valeur &gt; seuil"),"")</x:f>
      </x:c>
      <x:c r="S1357" s="15"/>
      <x:c r="T1357" s="7" t="str">
        <x:f>IF(AND(ISNUMBER(K1357),ISNUMBER(S1357)),IF(K1357&lt;=S1357,"Valeur ≤ seuil","Valeur &gt; seuil"),"")</x:f>
      </x:c>
      <x:c r="U1357" s="7"/>
      <x:c r="V1357" s="7" t="str"/>
      <x:c r="W1357" s="14" t="str"/>
      <x:c r="X1357" s="7" t="str"/>
      <x:c r="Y1357" s="13" t="d">
        <x:v>2026-10-25T12:00:00.000Z</x:v>
      </x:c>
      <x:c r="Z1357" s="14" t="str">
        <x:v>https://partnershop.niceforyou.com/it_it/categoria-radice/soluzioni-per-cancelli/motori-hi-speed/cancelli-a-battente/per-uso-commerciale-e-industriale/pistone-a-stelo-24v-irreversibile-lungo-high-speed-ttn6024hs-prdTTN6024HS-ctgB2B_ITA-rootcategory.gate.hi-speed-automations.swing-solutions-hi-speed.for-commercial-and-industrial-use-hi-speed-swing</x:v>
      </x:c>
      <x:c r="AA1357" s="14" t="str">
        <x:v>http://127.0.0.1:8788/produit-nice-ttn6024hs.html</x:v>
      </x:c>
      <x:c r="AB1357" s="14" t="str">
        <x:v>http://127.0.0.1:8788/produit-nice-ttn6024hs.html</x:v>
      </x:c>
      <x:c r="AC1357" s="7" t="str">
        <x:v>Obtenir la version, la configuration, les modes, les mesures et les informations réglementaires.</x:v>
      </x:c>
      <x:c r="AD1357" s="7"/>
      <x:c r="AE1357" s="7" t="str"/>
    </x:row>
    <x:row r="1358" ht="116" customHeight="1">
      <x:c r="A1358" s="7" t="str">
        <x:v>TO5024HS</x:v>
      </x:c>
      <x:c r="B1358" s="7" t="str">
        <x:v>Nice</x:v>
      </x:c>
      <x:c r="C1358" s="7" t="str">
        <x:v>Nice</x:v>
      </x:c>
      <x:c r="D1358" s="7" t="str">
        <x:v>Toona Hi-Speed — vérin rapide 24 V</x:v>
      </x:c>
      <x:c r="E1358" s="7" t="str">
        <x:v>Motorisation ou automatisme</x:v>
      </x:c>
      <x:c r="F1358" s="7" t="str">
        <x:v>Équipement complet à confirmer</x:v>
      </x:c>
      <x:c r="G1358" s="7" t="str">
        <x:v>À vérifier</x:v>
      </x:c>
      <x:c r="H1358" s="7" t="str"/>
      <x:c r="I1358" s="7" t="str">
        <x:v>Mode, configuration et preuves énergétiques complètes non établis pour cette référence.</x:v>
      </x:c>
      <x:c r="J1358" s="7" t="str"/>
      <x:c r="K1358" s="15"/>
      <x:c r="L1358" s="15" t="str"/>
      <x:c r="M1358" s="15"/>
      <x:c r="N1358" s="15"/>
      <x:c r="O1358" s="15"/>
      <x:c r="P1358" s="7" t="str"/>
      <x:c r="Q1358" s="15"/>
      <x:c r="R1358" s="7" t="str">
        <x:f>IF(AND(ISNUMBER(K1358),ISNUMBER(Q1358)),IF(K1358&lt;=Q1358,"Valeur ≤ seuil","Valeur &gt; seuil"),"")</x:f>
      </x:c>
      <x:c r="S1358" s="15"/>
      <x:c r="T1358" s="7" t="str">
        <x:f>IF(AND(ISNUMBER(K1358),ISNUMBER(S1358)),IF(K1358&lt;=S1358,"Valeur ≤ seuil","Valeur &gt; seuil"),"")</x:f>
      </x:c>
      <x:c r="U1358" s="7"/>
      <x:c r="V1358" s="7" t="str"/>
      <x:c r="W1358" s="14" t="str"/>
      <x:c r="X1358" s="7" t="str"/>
      <x:c r="Y1358" s="13" t="d">
        <x:v>2026-10-25T12:00:00.000Z</x:v>
      </x:c>
      <x:c r="Z1358" s="14" t="str">
        <x:v>https://partnershop.niceforyou.com/it_it/categoria-radice/soluzioni-per-cancelli/motori-hi-speed/cancelli-a-battente/per-uso-residenziale/irreversibile-24-vdc-veloce-con-encoder-magnetico-arresto-meccanico-in-apertura-e-chiusura-to5024hs-prdTO5024HS-ctgB2B_ITA-rootcategory.gate.hi-speed-automations.swing-solutions-hi-speed.for-residential-use-hi-speed-swing</x:v>
      </x:c>
      <x:c r="AA1358" s="14" t="str">
        <x:v>http://127.0.0.1:8788/produit-nice-to5024hs.html</x:v>
      </x:c>
      <x:c r="AB1358" s="14" t="str">
        <x:v>http://127.0.0.1:8788/produit-nice-to5024hs.html</x:v>
      </x:c>
      <x:c r="AC1358" s="7" t="str">
        <x:v>Obtenir la version, la configuration, les modes, les mesures et les informations réglementaires.</x:v>
      </x:c>
      <x:c r="AD1358" s="7"/>
      <x:c r="AE1358" s="7" t="str"/>
    </x:row>
    <x:row r="1359" ht="129" customHeight="1">
      <x:c r="A1359" s="7" t="str">
        <x:v>BFAB5024</x:v>
      </x:c>
      <x:c r="B1359" s="7" t="str">
        <x:v>Nice</x:v>
      </x:c>
      <x:c r="C1359" s="7" t="str">
        <x:v>Nice</x:v>
      </x:c>
      <x:c r="D1359" s="7" t="str">
        <x:v>Big-Fab — motorisation enterrée 24 V</x:v>
      </x:c>
      <x:c r="E1359" s="7" t="str">
        <x:v>Motorisation ou automatisme</x:v>
      </x:c>
      <x:c r="F1359" s="7" t="str">
        <x:v>Équipement complet à confirmer</x:v>
      </x:c>
      <x:c r="G1359" s="7" t="str">
        <x:v>À vérifier</x:v>
      </x:c>
      <x:c r="H1359" s="7" t="str"/>
      <x:c r="I1359" s="7" t="str">
        <x:v>Mode, configuration et preuves énergétiques complètes non établis pour cette référence.</x:v>
      </x:c>
      <x:c r="J1359" s="7" t="str"/>
      <x:c r="K1359" s="15"/>
      <x:c r="L1359" s="15" t="str"/>
      <x:c r="M1359" s="15"/>
      <x:c r="N1359" s="15"/>
      <x:c r="O1359" s="15"/>
      <x:c r="P1359" s="7" t="str"/>
      <x:c r="Q1359" s="15"/>
      <x:c r="R1359" s="7" t="str">
        <x:f>IF(AND(ISNUMBER(K1359),ISNUMBER(Q1359)),IF(K1359&lt;=Q1359,"Valeur ≤ seuil","Valeur &gt; seuil"),"")</x:f>
      </x:c>
      <x:c r="S1359" s="15"/>
      <x:c r="T1359" s="7" t="str">
        <x:f>IF(AND(ISNUMBER(K1359),ISNUMBER(S1359)),IF(K1359&lt;=S1359,"Valeur ≤ seuil","Valeur &gt; seuil"),"")</x:f>
      </x:c>
      <x:c r="U1359" s="7"/>
      <x:c r="V1359" s="7" t="str"/>
      <x:c r="W1359" s="14" t="str"/>
      <x:c r="X1359" s="7" t="str"/>
      <x:c r="Y1359" s="13" t="d">
        <x:v>2026-10-25T12:00:00.000Z</x:v>
      </x:c>
      <x:c r="Z1359" s="14" t="str">
        <x:v>https://partnershop.niceforyou.com/it_it/categoria-radice/soluzioni-per-cancelli/motori/cancelli-a-battente/per-uso-residenziale/motoriduttore-irreversibile-24-vdc-per-cancelli-a-battente-con-ante-fino-a-5-m-montaggio-interrato-a-scomparsa-con-encoder-magnetico-e-finecorsa-meccanico-in-chiusura-bfab5024-prdBFAB5024-ctgB2B_ITA-rootcategory.gate.automations-gate.swing-solutions.for-residential-use-swing</x:v>
      </x:c>
      <x:c r="AA1359" s="14" t="str">
        <x:v>http://127.0.0.1:8788/produit-nice-bfab5024.html</x:v>
      </x:c>
      <x:c r="AB1359" s="14" t="str">
        <x:v>http://127.0.0.1:8788/produit-nice-bfab5024.html</x:v>
      </x:c>
      <x:c r="AC1359" s="7" t="str">
        <x:v>Obtenir la version, la configuration, les modes, les mesures et les informations réglementaires.</x:v>
      </x:c>
      <x:c r="AD1359" s="7"/>
      <x:c r="AE1359" s="7" t="str"/>
    </x:row>
    <x:row r="1360" ht="129" customHeight="1">
      <x:c r="A1360" s="7" t="str">
        <x:v>LFAB4024</x:v>
      </x:c>
      <x:c r="B1360" s="7" t="str">
        <x:v>Nice</x:v>
      </x:c>
      <x:c r="C1360" s="7" t="str">
        <x:v>Nice</x:v>
      </x:c>
      <x:c r="D1360" s="7" t="str">
        <x:v>L-Fab — motorisation enterrée 24 V</x:v>
      </x:c>
      <x:c r="E1360" s="7" t="str">
        <x:v>Motorisation ou automatisme</x:v>
      </x:c>
      <x:c r="F1360" s="7" t="str">
        <x:v>Équipement complet à confirmer</x:v>
      </x:c>
      <x:c r="G1360" s="7" t="str">
        <x:v>À vérifier</x:v>
      </x:c>
      <x:c r="H1360" s="7" t="str"/>
      <x:c r="I1360" s="7" t="str">
        <x:v>Mode, configuration et preuves énergétiques complètes non établis pour cette référence.</x:v>
      </x:c>
      <x:c r="J1360" s="7" t="str"/>
      <x:c r="K1360" s="15"/>
      <x:c r="L1360" s="15" t="str"/>
      <x:c r="M1360" s="15"/>
      <x:c r="N1360" s="15"/>
      <x:c r="O1360" s="15"/>
      <x:c r="P1360" s="7" t="str"/>
      <x:c r="Q1360" s="15"/>
      <x:c r="R1360" s="7" t="str">
        <x:f>IF(AND(ISNUMBER(K1360),ISNUMBER(Q1360)),IF(K1360&lt;=Q1360,"Valeur ≤ seuil","Valeur &gt; seuil"),"")</x:f>
      </x:c>
      <x:c r="S1360" s="15"/>
      <x:c r="T1360" s="7" t="str">
        <x:f>IF(AND(ISNUMBER(K1360),ISNUMBER(S1360)),IF(K1360&lt;=S1360,"Valeur ≤ seuil","Valeur &gt; seuil"),"")</x:f>
      </x:c>
      <x:c r="U1360" s="7"/>
      <x:c r="V1360" s="7" t="str"/>
      <x:c r="W1360" s="14" t="str"/>
      <x:c r="X1360" s="7" t="str"/>
      <x:c r="Y1360" s="13" t="d">
        <x:v>2026-10-25T12:00:00.000Z</x:v>
      </x:c>
      <x:c r="Z1360" s="14" t="str">
        <x:v>https://partnershop.niceforyou.com/it_it/categoria-radice/soluzioni-per-cancelli/motori/cancelli-a-battente/per-uso-residenziale/motoriduttore-irreversibile-24-vdc-per-cancelli-a-battente-con-ante-fino-a-4-m-montaggio-interrato-a-scomparsa-con-encoder-magnetico-e-finecorsa-meccanico-in-chiusura-lfab4024-prdLFAB4024-ctgB2B_ITA-rootcategory.gate.automations-gate.swing-solutions.for-residential-use-swing</x:v>
      </x:c>
      <x:c r="AA1360" s="14" t="str">
        <x:v>http://127.0.0.1:8788/produit-nice-lfab4024.html</x:v>
      </x:c>
      <x:c r="AB1360" s="14" t="str">
        <x:v>http://127.0.0.1:8788/produit-nice-lfab4024.html</x:v>
      </x:c>
      <x:c r="AC1360" s="7" t="str">
        <x:v>Obtenir la version, la configuration, les modes, les mesures et les informations réglementaires.</x:v>
      </x:c>
      <x:c r="AD1360" s="7"/>
      <x:c r="AE1360" s="7" t="str"/>
    </x:row>
    <x:row r="1361" ht="103" customHeight="1">
      <x:c r="A1361" s="7" t="str">
        <x:v>LFAB4024HS</x:v>
      </x:c>
      <x:c r="B1361" s="7" t="str">
        <x:v>Nice</x:v>
      </x:c>
      <x:c r="C1361" s="7" t="str">
        <x:v>Nice</x:v>
      </x:c>
      <x:c r="D1361" s="7" t="str">
        <x:v>L-Fab Hi-Speed — motorisation enterrée rapide</x:v>
      </x:c>
      <x:c r="E1361" s="7" t="str">
        <x:v>Motorisation ou automatisme</x:v>
      </x:c>
      <x:c r="F1361" s="7" t="str">
        <x:v>Équipement complet à confirmer</x:v>
      </x:c>
      <x:c r="G1361" s="7" t="str">
        <x:v>À vérifier</x:v>
      </x:c>
      <x:c r="H1361" s="7" t="str"/>
      <x:c r="I1361" s="7" t="str">
        <x:v>Mode, configuration et preuves énergétiques complètes non établis pour cette référence.</x:v>
      </x:c>
      <x:c r="J1361" s="7" t="str"/>
      <x:c r="K1361" s="15"/>
      <x:c r="L1361" s="15" t="str"/>
      <x:c r="M1361" s="15"/>
      <x:c r="N1361" s="15"/>
      <x:c r="O1361" s="15"/>
      <x:c r="P1361" s="7" t="str"/>
      <x:c r="Q1361" s="15"/>
      <x:c r="R1361" s="7" t="str">
        <x:f>IF(AND(ISNUMBER(K1361),ISNUMBER(Q1361)),IF(K1361&lt;=Q1361,"Valeur ≤ seuil","Valeur &gt; seuil"),"")</x:f>
      </x:c>
      <x:c r="S1361" s="15"/>
      <x:c r="T1361" s="7" t="str">
        <x:f>IF(AND(ISNUMBER(K1361),ISNUMBER(S1361)),IF(K1361&lt;=S1361,"Valeur ≤ seuil","Valeur &gt; seuil"),"")</x:f>
      </x:c>
      <x:c r="U1361" s="7"/>
      <x:c r="V1361" s="7" t="str"/>
      <x:c r="W1361" s="14" t="str"/>
      <x:c r="X1361" s="7" t="str"/>
      <x:c r="Y1361" s="13" t="d">
        <x:v>2026-10-25T12:00:00.000Z</x:v>
      </x:c>
      <x:c r="Z1361" s="14" t="str">
        <x:v>https://partnershop.niceforyou.com/it_it/categoria-radice/soluzioni-per-cancelli/motori-hi-speed/cancelli-a-battente/per-uso-residenziale/motoriduttore-24v-l-fabhs-per-cancelli-fino-a-4mt.-lfab4024hs-prdLFAB4024HS-ctgB2B_ITA-rootcategory.gate.hi-speed-automations.swing-solutions-hi-speed.for-residential-use-hi-speed-swing</x:v>
      </x:c>
      <x:c r="AA1361" s="14" t="str">
        <x:v>http://127.0.0.1:8788/produit-nice-lfab4024hs.html</x:v>
      </x:c>
      <x:c r="AB1361" s="14" t="str">
        <x:v>http://127.0.0.1:8788/produit-nice-lfab4024hs.html</x:v>
      </x:c>
      <x:c r="AC1361" s="7" t="str">
        <x:v>Obtenir la version, la configuration, les modes, les mesures et les informations réglementaires.</x:v>
      </x:c>
      <x:c r="AD1361" s="7"/>
      <x:c r="AE1361" s="7" t="str"/>
    </x:row>
    <x:row r="1362" ht="103" customHeight="1">
      <x:c r="A1362" s="7" t="str">
        <x:v>SFAB2024</x:v>
      </x:c>
      <x:c r="B1362" s="7" t="str">
        <x:v>Nice</x:v>
      </x:c>
      <x:c r="C1362" s="7" t="str">
        <x:v>Nice</x:v>
      </x:c>
      <x:c r="D1362" s="7" t="str">
        <x:v>S-Fab — motorisation enterrée compacte 24 V</x:v>
      </x:c>
      <x:c r="E1362" s="7" t="str">
        <x:v>Motorisation ou automatisme</x:v>
      </x:c>
      <x:c r="F1362" s="7" t="str">
        <x:v>Équipement complet à confirmer</x:v>
      </x:c>
      <x:c r="G1362" s="7" t="str">
        <x:v>À vérifier</x:v>
      </x:c>
      <x:c r="H1362" s="7" t="str"/>
      <x:c r="I1362" s="7" t="str">
        <x:v>Mode, configuration et preuves énergétiques complètes non établis pour cette référence.</x:v>
      </x:c>
      <x:c r="J1362" s="7" t="str"/>
      <x:c r="K1362" s="15"/>
      <x:c r="L1362" s="15" t="str"/>
      <x:c r="M1362" s="15"/>
      <x:c r="N1362" s="15"/>
      <x:c r="O1362" s="15"/>
      <x:c r="P1362" s="7" t="str"/>
      <x:c r="Q1362" s="15"/>
      <x:c r="R1362" s="7" t="str">
        <x:f>IF(AND(ISNUMBER(K1362),ISNUMBER(Q1362)),IF(K1362&lt;=Q1362,"Valeur ≤ seuil","Valeur &gt; seuil"),"")</x:f>
      </x:c>
      <x:c r="S1362" s="15"/>
      <x:c r="T1362" s="7" t="str">
        <x:f>IF(AND(ISNUMBER(K1362),ISNUMBER(S1362)),IF(K1362&lt;=S1362,"Valeur ≤ seuil","Valeur &gt; seuil"),"")</x:f>
      </x:c>
      <x:c r="U1362" s="7"/>
      <x:c r="V1362" s="7" t="str"/>
      <x:c r="W1362" s="14" t="str"/>
      <x:c r="X1362" s="7" t="str"/>
      <x:c r="Y1362" s="13" t="d">
        <x:v>2026-10-25T12:00:00.000Z</x:v>
      </x:c>
      <x:c r="Z1362" s="14" t="str">
        <x:v>https://partnershop.niceforyou.com/it_it/categoria-radice/soluzioni-per-cancelli/motori/cancelli-a-battente/per-uso-residenziale/irreversibile-24-vdc-senza-encoder-per-cancelli-a-battente-con-ante-fino-a-2.3-m-a-montaggio-interrato-sfab2024-prdSFAB2024-ctgB2B_ITA-rootcategory.gate.automations-gate.swing-solutions.for-residential-use-swing</x:v>
      </x:c>
      <x:c r="AA1362" s="14" t="str">
        <x:v>http://127.0.0.1:8788/produit-nice-sfab2024.html</x:v>
      </x:c>
      <x:c r="AB1362" s="14" t="str">
        <x:v>http://127.0.0.1:8788/produit-nice-sfab2024.html</x:v>
      </x:c>
      <x:c r="AC1362" s="7" t="str">
        <x:v>Obtenir la version, la configuration, les modes, les mesures et les informations réglementaires.</x:v>
      </x:c>
      <x:c r="AD1362" s="7"/>
      <x:c r="AE1362" s="7" t="str"/>
    </x:row>
    <x:row r="1363" ht="103" customHeight="1">
      <x:c r="A1363" s="7" t="str">
        <x:v>MFAB3024</x:v>
      </x:c>
      <x:c r="B1363" s="7" t="str">
        <x:v>Nice</x:v>
      </x:c>
      <x:c r="C1363" s="7" t="str">
        <x:v>Nice</x:v>
      </x:c>
      <x:c r="D1363" s="7" t="str">
        <x:v>M-Fab — motorisation enterrée 24 V</x:v>
      </x:c>
      <x:c r="E1363" s="7" t="str">
        <x:v>Motorisation ou automatisme</x:v>
      </x:c>
      <x:c r="F1363" s="7" t="str">
        <x:v>Équipement complet à confirmer</x:v>
      </x:c>
      <x:c r="G1363" s="7" t="str">
        <x:v>À vérifier</x:v>
      </x:c>
      <x:c r="H1363" s="7" t="str"/>
      <x:c r="I1363" s="7" t="str">
        <x:v>Mode, configuration et preuves énergétiques complètes non établis pour cette référence.</x:v>
      </x:c>
      <x:c r="J1363" s="7" t="str"/>
      <x:c r="K1363" s="15"/>
      <x:c r="L1363" s="15" t="str"/>
      <x:c r="M1363" s="15"/>
      <x:c r="N1363" s="15"/>
      <x:c r="O1363" s="15"/>
      <x:c r="P1363" s="7" t="str"/>
      <x:c r="Q1363" s="15"/>
      <x:c r="R1363" s="7" t="str">
        <x:f>IF(AND(ISNUMBER(K1363),ISNUMBER(Q1363)),IF(K1363&lt;=Q1363,"Valeur ≤ seuil","Valeur &gt; seuil"),"")</x:f>
      </x:c>
      <x:c r="S1363" s="15"/>
      <x:c r="T1363" s="7" t="str">
        <x:f>IF(AND(ISNUMBER(K1363),ISNUMBER(S1363)),IF(K1363&lt;=S1363,"Valeur ≤ seuil","Valeur &gt; seuil"),"")</x:f>
      </x:c>
      <x:c r="U1363" s="7"/>
      <x:c r="V1363" s="7" t="str"/>
      <x:c r="W1363" s="14" t="str"/>
      <x:c r="X1363" s="7" t="str"/>
      <x:c r="Y1363" s="13" t="d">
        <x:v>2026-10-25T12:00:00.000Z</x:v>
      </x:c>
      <x:c r="Z1363" s="14" t="str">
        <x:v>https://partnershop.niceforyou.com/it_it/categoria-radice/soluzioni-per-cancelli/motori/cancelli-a-battente/per-uso-residenziale/motoriduttore-irreversibile-24vdc-per-cancelli-a-battente-con-ante-fino-a-3-m-montaggio-interrato-mfab3024-prdMFAB3024-ctgB2B_ITA-rootcategory.gate.automations-gate.swing-solutions.for-residential-use-swing</x:v>
      </x:c>
      <x:c r="AA1363" s="14" t="str">
        <x:v>http://127.0.0.1:8788/produit-nice-mfab3024.html</x:v>
      </x:c>
      <x:c r="AB1363" s="14" t="str">
        <x:v>http://127.0.0.1:8788/produit-nice-mfab3024.html</x:v>
      </x:c>
      <x:c r="AC1363" s="7" t="str">
        <x:v>Obtenir la version, la configuration, les modes, les mesures et les informations réglementaires.</x:v>
      </x:c>
      <x:c r="AD1363" s="7"/>
      <x:c r="AE1363" s="7" t="str"/>
    </x:row>
    <x:row r="1364" ht="116" customHeight="1">
      <x:c r="A1364" s="7" t="str">
        <x:v>MFAB3024HS</x:v>
      </x:c>
      <x:c r="B1364" s="7" t="str">
        <x:v>Nice</x:v>
      </x:c>
      <x:c r="C1364" s="7" t="str">
        <x:v>Nice</x:v>
      </x:c>
      <x:c r="D1364" s="7" t="str">
        <x:v>M-Fab Hi-Speed — version enterrée rapide 24 V</x:v>
      </x:c>
      <x:c r="E1364" s="7" t="str">
        <x:v>Nature à préciser</x:v>
      </x:c>
      <x:c r="F1364" s="7" t="str">
        <x:v>Périmètre à confirmer</x:v>
      </x:c>
      <x:c r="G1364" s="7" t="str">
        <x:v>À vérifier</x:v>
      </x:c>
      <x:c r="H1364" s="7" t="str"/>
      <x:c r="I1364" s="7" t="str">
        <x:v>Mode, configuration et preuves énergétiques complètes non établis pour cette référence.</x:v>
      </x:c>
      <x:c r="J1364" s="7" t="str"/>
      <x:c r="K1364" s="15"/>
      <x:c r="L1364" s="15" t="str"/>
      <x:c r="M1364" s="15"/>
      <x:c r="N1364" s="15"/>
      <x:c r="O1364" s="15"/>
      <x:c r="P1364" s="7" t="str"/>
      <x:c r="Q1364" s="15"/>
      <x:c r="R1364" s="7" t="str">
        <x:f>IF(AND(ISNUMBER(K1364),ISNUMBER(Q1364)),IF(K1364&lt;=Q1364,"Valeur ≤ seuil","Valeur &gt; seuil"),"")</x:f>
      </x:c>
      <x:c r="S1364" s="15"/>
      <x:c r="T1364" s="7" t="str">
        <x:f>IF(AND(ISNUMBER(K1364),ISNUMBER(S1364)),IF(K1364&lt;=S1364,"Valeur ≤ seuil","Valeur &gt; seuil"),"")</x:f>
      </x:c>
      <x:c r="U1364" s="7"/>
      <x:c r="V1364" s="7" t="str"/>
      <x:c r="W1364" s="14" t="str"/>
      <x:c r="X1364" s="7" t="str"/>
      <x:c r="Y1364" s="13" t="d">
        <x:v>2026-10-25T12:00:00.000Z</x:v>
      </x:c>
      <x:c r="Z1364" s="14" t="str">
        <x:v>https://partnershop.niceforyou.com/it_it/categoria-radice/soluzioni-per-cancelli/motori-hi-speed/cancelli-a-battente/per-uso-residenziale/irreversibile-24-vdc-veloce-con-encoder-magnetico-completo-di-leva-di-collegamento-e-fermo-meccanico-in-chiusura-mfab3024hs-prdMFAB3024HS-ctgB2B_ITA-rootcategory.gate.hi-speed-automations.swing-solutions-hi-speed.for-residential-use-hi-speed-swing</x:v>
      </x:c>
      <x:c r="AA1364" s="14" t="str">
        <x:v>http://127.0.0.1:8788/produit-nice-mfab3024hs.html</x:v>
      </x:c>
      <x:c r="AB1364" s="14" t="str">
        <x:v>http://127.0.0.1:8788/produit-nice-mfab3024hs.html</x:v>
      </x:c>
      <x:c r="AC1364" s="7" t="str">
        <x:v>Obtenir la version, la configuration, les modes, les mesures et les informations réglementaires.</x:v>
      </x:c>
      <x:c r="AD1364" s="7"/>
      <x:c r="AE1364" s="7" t="str"/>
    </x:row>
    <x:row r="1365" ht="90" customHeight="1">
      <x:c r="A1365" s="7" t="str">
        <x:v>OLTRE1824</x:v>
      </x:c>
      <x:c r="B1365" s="7" t="str">
        <x:v>Nice</x:v>
      </x:c>
      <x:c r="C1365" s="7" t="str">
        <x:v>Nice</x:v>
      </x:c>
      <x:c r="D1365" s="7" t="str">
        <x:v>Oltre — motorisation de portillon battant</x:v>
      </x:c>
      <x:c r="E1365" s="7" t="str">
        <x:v>Motorisation ou automatisme</x:v>
      </x:c>
      <x:c r="F1365" s="7" t="str">
        <x:v>Équipement complet à confirmer</x:v>
      </x:c>
      <x:c r="G1365" s="7" t="str">
        <x:v>À vérifier</x:v>
      </x:c>
      <x:c r="H1365" s="7" t="str"/>
      <x:c r="I1365" s="7" t="str">
        <x:v>Mode, configuration et preuves énergétiques complètes non établis pour cette référence.</x:v>
      </x:c>
      <x:c r="J1365" s="7" t="str"/>
      <x:c r="K1365" s="15"/>
      <x:c r="L1365" s="15" t="str"/>
      <x:c r="M1365" s="15"/>
      <x:c r="N1365" s="15"/>
      <x:c r="O1365" s="15"/>
      <x:c r="P1365" s="7" t="str"/>
      <x:c r="Q1365" s="15"/>
      <x:c r="R1365" s="7" t="str">
        <x:f>IF(AND(ISNUMBER(K1365),ISNUMBER(Q1365)),IF(K1365&lt;=Q1365,"Valeur ≤ seuil","Valeur &gt; seuil"),"")</x:f>
      </x:c>
      <x:c r="S1365" s="15"/>
      <x:c r="T1365" s="7" t="str">
        <x:f>IF(AND(ISNUMBER(K1365),ISNUMBER(S1365)),IF(K1365&lt;=S1365,"Valeur ≤ seuil","Valeur &gt; seuil"),"")</x:f>
      </x:c>
      <x:c r="U1365" s="7"/>
      <x:c r="V1365" s="7" t="str"/>
      <x:c r="W1365" s="14" t="str"/>
      <x:c r="X1365" s="7" t="str"/>
      <x:c r="Y1365" s="13" t="d">
        <x:v>2026-10-25T12:00:00.000Z</x:v>
      </x:c>
      <x:c r="Z1365" s="14" t="str">
        <x:v>https://partnershop.niceforyou.com/it_it/categoria-radice/soluzioni-per-cancelli/motori/cancelli-a-battente/per-uso-residenziale/motore-a-battente-per-ante-pedonali-oltre-oltre1824-prdOLTRE1824-ctgB2B_ITA-rootcategory.gate.automations-gate.swing-solutions.for-residential-use-swing?page=2</x:v>
      </x:c>
      <x:c r="AA1365" s="14" t="str">
        <x:v>http://127.0.0.1:8788/produit-nice-oltre1824.html</x:v>
      </x:c>
      <x:c r="AB1365" s="14" t="str">
        <x:v>http://127.0.0.1:8788/produit-nice-oltre1824.html</x:v>
      </x:c>
      <x:c r="AC1365" s="7" t="str">
        <x:v>Obtenir la version, la configuration, les modes, les mesures et les informations réglementaires.</x:v>
      </x:c>
      <x:c r="AD1365" s="7"/>
      <x:c r="AE1365" s="7" t="str"/>
    </x:row>
    <x:row r="1366" ht="103" customHeight="1">
      <x:c r="A1366" s="7" t="str">
        <x:v>HY7024</x:v>
      </x:c>
      <x:c r="B1366" s="7" t="str">
        <x:v>Nice</x:v>
      </x:c>
      <x:c r="C1366" s="7" t="str">
        <x:v>Nice</x:v>
      </x:c>
      <x:c r="D1366" s="7" t="str">
        <x:v>Hyppo — motorisation 24 V à bras articulé</x:v>
      </x:c>
      <x:c r="E1366" s="7" t="str">
        <x:v>Motorisation ou automatisme</x:v>
      </x:c>
      <x:c r="F1366" s="7" t="str">
        <x:v>Équipement complet à confirmer</x:v>
      </x:c>
      <x:c r="G1366" s="7" t="str">
        <x:v>À vérifier</x:v>
      </x:c>
      <x:c r="H1366" s="7" t="str"/>
      <x:c r="I1366" s="7" t="str">
        <x:v>Mode, configuration et preuves énergétiques complètes non établis pour cette référence.</x:v>
      </x:c>
      <x:c r="J1366" s="7" t="str"/>
      <x:c r="K1366" s="15"/>
      <x:c r="L1366" s="15" t="str"/>
      <x:c r="M1366" s="15"/>
      <x:c r="N1366" s="15"/>
      <x:c r="O1366" s="15"/>
      <x:c r="P1366" s="7" t="str"/>
      <x:c r="Q1366" s="15"/>
      <x:c r="R1366" s="7" t="str">
        <x:f>IF(AND(ISNUMBER(K1366),ISNUMBER(Q1366)),IF(K1366&lt;=Q1366,"Valeur ≤ seuil","Valeur &gt; seuil"),"")</x:f>
      </x:c>
      <x:c r="S1366" s="15"/>
      <x:c r="T1366" s="7" t="str">
        <x:f>IF(AND(ISNUMBER(K1366),ISNUMBER(S1366)),IF(K1366&lt;=S1366,"Valeur ≤ seuil","Valeur &gt; seuil"),"")</x:f>
      </x:c>
      <x:c r="U1366" s="7"/>
      <x:c r="V1366" s="7" t="str"/>
      <x:c r="W1366" s="14" t="str"/>
      <x:c r="X1366" s="7" t="str"/>
      <x:c r="Y1366" s="13" t="d">
        <x:v>2026-10-25T12:00:00.000Z</x:v>
      </x:c>
      <x:c r="Z1366" s="14" t="str">
        <x:v>https://partnershop.niceforyou.com/it_it/categoria-radice/soluzioni-per-cancelli/motori/cancelli-a-battente/per-uso-residenziale/irreversibile-24-vdc,-con-encoder-magnetico,-completo-di-braccio-articolato-anticesoiamento,-zincato-e-verniciato-hy7024-prdHY7024-ctgB2B_ITA-rootcategory.gate.automations-gate.swing-solutions.for-residential-use-swing</x:v>
      </x:c>
      <x:c r="AA1366" s="14" t="str">
        <x:v>http://127.0.0.1:8788/produit-nice-hy7024.html</x:v>
      </x:c>
      <x:c r="AB1366" s="14" t="str">
        <x:v>http://127.0.0.1:8788/produit-nice-hy7024.html</x:v>
      </x:c>
      <x:c r="AC1366" s="7" t="str">
        <x:v>Obtenir la version, la configuration, les modes, les mesures et les informations réglementaires.</x:v>
      </x:c>
      <x:c r="AD1366" s="7"/>
      <x:c r="AE1366" s="7" t="str"/>
    </x:row>
    <x:row r="1367" ht="103" customHeight="1">
      <x:c r="A1367" s="7" t="str">
        <x:v>RUN1500</x:v>
      </x:c>
      <x:c r="B1367" s="7" t="str">
        <x:v>Nice</x:v>
      </x:c>
      <x:c r="C1367" s="7" t="str">
        <x:v>Nice</x:v>
      </x:c>
      <x:c r="D1367" s="7" t="str">
        <x:v>Run — motorisation coulissante 24 V jusqu’à 1 500 kg</x:v>
      </x:c>
      <x:c r="E1367" s="7" t="str">
        <x:v>Motorisation ou automatisme</x:v>
      </x:c>
      <x:c r="F1367" s="7" t="str">
        <x:v>Équipement complet à confirmer</x:v>
      </x:c>
      <x:c r="G1367" s="7" t="str">
        <x:v>À vérifier</x:v>
      </x:c>
      <x:c r="H1367" s="7" t="str"/>
      <x:c r="I1367" s="7" t="str">
        <x:v>Mode, configuration et preuves énergétiques complètes non établis pour cette référence.</x:v>
      </x:c>
      <x:c r="J1367" s="7" t="str"/>
      <x:c r="K1367" s="15"/>
      <x:c r="L1367" s="15" t="str"/>
      <x:c r="M1367" s="15"/>
      <x:c r="N1367" s="15"/>
      <x:c r="O1367" s="15"/>
      <x:c r="P1367" s="7" t="str"/>
      <x:c r="Q1367" s="15"/>
      <x:c r="R1367" s="7" t="str">
        <x:f>IF(AND(ISNUMBER(K1367),ISNUMBER(Q1367)),IF(K1367&lt;=Q1367,"Valeur ≤ seuil","Valeur &gt; seuil"),"")</x:f>
      </x:c>
      <x:c r="S1367" s="15"/>
      <x:c r="T1367" s="7" t="str">
        <x:f>IF(AND(ISNUMBER(K1367),ISNUMBER(S1367)),IF(K1367&lt;=S1367,"Valeur ≤ seuil","Valeur &gt; seuil"),"")</x:f>
      </x:c>
      <x:c r="U1367" s="7"/>
      <x:c r="V1367" s="7" t="str"/>
      <x:c r="W1367" s="14" t="str"/>
      <x:c r="X1367" s="7" t="str"/>
      <x:c r="Y1367" s="13" t="d">
        <x:v>2026-10-25T12:00:00.000Z</x:v>
      </x:c>
      <x:c r="Z1367" s="14" t="str">
        <x:v>https://partnershop.niceforyou.com/it_it/categoria-radice/soluzioni-per-cancelli/motori/cancelli-scorrevoli/per-uso-commerciale-e-industriale/scorrevole-irreversibile-fino-a-1500kg-24-vdc-fin.meccanico-run1500-prdRUN1500-ctgB2B_ITA-rootcategory.gate.automations-gate.sliding-solutions.for-commercial-and-industrial-use-sliding</x:v>
      </x:c>
      <x:c r="AA1367" s="14" t="str">
        <x:v>http://127.0.0.1:8788/produit-nice-run1500.html</x:v>
      </x:c>
      <x:c r="AB1367" s="14" t="str">
        <x:v>http://127.0.0.1:8788/produit-nice-run1500.html</x:v>
      </x:c>
      <x:c r="AC1367" s="7" t="str">
        <x:v>Obtenir la version, la configuration, les modes, les mesures et les informations réglementaires.</x:v>
      </x:c>
      <x:c r="AD1367" s="7"/>
      <x:c r="AE1367" s="7" t="str"/>
    </x:row>
    <x:row r="1368" ht="116" customHeight="1">
      <x:c r="A1368" s="7" t="str">
        <x:v>RUN1800P</x:v>
      </x:c>
      <x:c r="B1368" s="7" t="str">
        <x:v>Nice</x:v>
      </x:c>
      <x:c r="C1368" s="7" t="str">
        <x:v>Nice</x:v>
      </x:c>
      <x:c r="D1368" s="7" t="str">
        <x:v>Run — motorisation coulissante jusqu’à 1 800 kg</x:v>
      </x:c>
      <x:c r="E1368" s="7" t="str">
        <x:v>Motorisation ou automatisme</x:v>
      </x:c>
      <x:c r="F1368" s="7" t="str">
        <x:v>Équipement complet à confirmer</x:v>
      </x:c>
      <x:c r="G1368" s="7" t="str">
        <x:v>À vérifier</x:v>
      </x:c>
      <x:c r="H1368" s="7" t="str"/>
      <x:c r="I1368" s="7" t="str">
        <x:v>Mode, configuration et preuves énergétiques complètes non établis pour cette référence.</x:v>
      </x:c>
      <x:c r="J1368" s="7" t="str"/>
      <x:c r="K1368" s="15"/>
      <x:c r="L1368" s="15" t="str"/>
      <x:c r="M1368" s="15"/>
      <x:c r="N1368" s="15"/>
      <x:c r="O1368" s="15"/>
      <x:c r="P1368" s="7" t="str"/>
      <x:c r="Q1368" s="15"/>
      <x:c r="R1368" s="7" t="str">
        <x:f>IF(AND(ISNUMBER(K1368),ISNUMBER(Q1368)),IF(K1368&lt;=Q1368,"Valeur ≤ seuil","Valeur &gt; seuil"),"")</x:f>
      </x:c>
      <x:c r="S1368" s="15"/>
      <x:c r="T1368" s="7" t="str">
        <x:f>IF(AND(ISNUMBER(K1368),ISNUMBER(S1368)),IF(K1368&lt;=S1368,"Valeur ≤ seuil","Valeur &gt; seuil"),"")</x:f>
      </x:c>
      <x:c r="U1368" s="7"/>
      <x:c r="V1368" s="7" t="str"/>
      <x:c r="W1368" s="14" t="str"/>
      <x:c r="X1368" s="7" t="str"/>
      <x:c r="Y1368" s="13" t="d">
        <x:v>2026-10-25T12:00:00.000Z</x:v>
      </x:c>
      <x:c r="Z1368" s="14" t="str">
        <x:v>https://partnershop.niceforyou.com/it_it/categoria-radice/soluzioni-per-cancelli/motori/cancelli-scorrevoli/per-uso-commerciale-e-industriale/irreversibile,-230-vac,-con-centrale-integrata-,finecorsa-induttivo-per-cancelli-fino-a-1800-kg-run1800p-prdRUN1800P-ctgB2B_ITA-rootcategory.gate.automations-gate.sliding-solutions.for-commercial-and-industrial-use-sliding</x:v>
      </x:c>
      <x:c r="AA1368" s="14" t="str">
        <x:v>http://127.0.0.1:8788/produit-nice-run1800p.html</x:v>
      </x:c>
      <x:c r="AB1368" s="14" t="str">
        <x:v>http://127.0.0.1:8788/produit-nice-run1800p.html</x:v>
      </x:c>
      <x:c r="AC1368" s="7" t="str">
        <x:v>Obtenir la version, la configuration, les modes, les mesures et les informations réglementaires.</x:v>
      </x:c>
      <x:c r="AD1368" s="7"/>
      <x:c r="AE1368" s="7" t="str"/>
    </x:row>
    <x:row r="1369" ht="103" customHeight="1">
      <x:c r="A1369" s="7" t="str">
        <x:v>RUN1200HS</x:v>
      </x:c>
      <x:c r="B1369" s="7" t="str">
        <x:v>Nice</x:v>
      </x:c>
      <x:c r="C1369" s="7" t="str">
        <x:v>Nice</x:v>
      </x:c>
      <x:c r="D1369" s="7" t="str">
        <x:v>Run Hi-Speed — coulissant rapide jusqu’à 1 200 kg</x:v>
      </x:c>
      <x:c r="E1369" s="7" t="str">
        <x:v>Nature à préciser</x:v>
      </x:c>
      <x:c r="F1369" s="7" t="str">
        <x:v>Périmètre à confirmer</x:v>
      </x:c>
      <x:c r="G1369" s="7" t="str">
        <x:v>À vérifier</x:v>
      </x:c>
      <x:c r="H1369" s="7" t="str"/>
      <x:c r="I1369" s="7" t="str">
        <x:v>Mode, configuration et preuves énergétiques complètes non établis pour cette référence.</x:v>
      </x:c>
      <x:c r="J1369" s="7" t="str"/>
      <x:c r="K1369" s="15"/>
      <x:c r="L1369" s="15" t="str"/>
      <x:c r="M1369" s="15"/>
      <x:c r="N1369" s="15"/>
      <x:c r="O1369" s="15"/>
      <x:c r="P1369" s="7" t="str"/>
      <x:c r="Q1369" s="15"/>
      <x:c r="R1369" s="7" t="str">
        <x:f>IF(AND(ISNUMBER(K1369),ISNUMBER(Q1369)),IF(K1369&lt;=Q1369,"Valeur ≤ seuil","Valeur &gt; seuil"),"")</x:f>
      </x:c>
      <x:c r="S1369" s="15"/>
      <x:c r="T1369" s="7" t="str">
        <x:f>IF(AND(ISNUMBER(K1369),ISNUMBER(S1369)),IF(K1369&lt;=S1369,"Valeur ≤ seuil","Valeur &gt; seuil"),"")</x:f>
      </x:c>
      <x:c r="U1369" s="7"/>
      <x:c r="V1369" s="7" t="str"/>
      <x:c r="W1369" s="14" t="str"/>
      <x:c r="X1369" s="7" t="str"/>
      <x:c r="Y1369" s="13" t="d">
        <x:v>2026-10-25T12:00:00.000Z</x:v>
      </x:c>
      <x:c r="Z1369" s="14" t="str">
        <x:v>https://partnershop.niceforyou.com/it_it/categoria-radice/soluzioni-per-cancelli/motori/cancelli-scorrevoli/per-uso-commerciale-e-industriale/motore-canc.-scorr.-1200kg-veloce-run1200hs-prdRUN1200HS-ctgB2B_ITA-rootcategory.gate.automations-gate.sliding-solutions.for-commercial-and-industrial-use-sliding</x:v>
      </x:c>
      <x:c r="AA1369" s="14" t="str">
        <x:v>http://127.0.0.1:8788/produit-nice-run1200hs.html</x:v>
      </x:c>
      <x:c r="AB1369" s="14" t="str">
        <x:v>http://127.0.0.1:8788/produit-nice-run1200hs.html</x:v>
      </x:c>
      <x:c r="AC1369" s="7" t="str">
        <x:v>Obtenir la version, la configuration, les modes, les mesures et les informations réglementaires.</x:v>
      </x:c>
      <x:c r="AD1369" s="7"/>
      <x:c r="AE1369" s="7" t="str"/>
    </x:row>
    <x:row r="1370" ht="90" customHeight="1">
      <x:c r="A1370" s="7" t="str">
        <x:v>TUB4000</x:v>
      </x:c>
      <x:c r="B1370" s="7" t="str">
        <x:v>Nice</x:v>
      </x:c>
      <x:c r="C1370" s="7" t="str">
        <x:v>Nice</x:v>
      </x:c>
      <x:c r="D1370" s="7" t="str">
        <x:v>Tub — motorisation triphasée pour portail lourd</x:v>
      </x:c>
      <x:c r="E1370" s="7" t="str">
        <x:v>Motorisation ou automatisme</x:v>
      </x:c>
      <x:c r="F1370" s="7" t="str">
        <x:v>Équipement complet à confirmer</x:v>
      </x:c>
      <x:c r="G1370" s="7" t="str">
        <x:v>À vérifier</x:v>
      </x:c>
      <x:c r="H1370" s="7" t="str"/>
      <x:c r="I1370" s="7" t="str">
        <x:v>Mode, configuration et preuves énergétiques complètes non établis pour cette référence.</x:v>
      </x:c>
      <x:c r="J1370" s="7" t="str"/>
      <x:c r="K1370" s="15"/>
      <x:c r="L1370" s="15" t="str"/>
      <x:c r="M1370" s="15"/>
      <x:c r="N1370" s="15"/>
      <x:c r="O1370" s="15"/>
      <x:c r="P1370" s="7" t="str"/>
      <x:c r="Q1370" s="15"/>
      <x:c r="R1370" s="7" t="str">
        <x:f>IF(AND(ISNUMBER(K1370),ISNUMBER(Q1370)),IF(K1370&lt;=Q1370,"Valeur ≤ seuil","Valeur &gt; seuil"),"")</x:f>
      </x:c>
      <x:c r="S1370" s="15"/>
      <x:c r="T1370" s="7" t="str">
        <x:f>IF(AND(ISNUMBER(K1370),ISNUMBER(S1370)),IF(K1370&lt;=S1370,"Valeur ≤ seuil","Valeur &gt; seuil"),"")</x:f>
      </x:c>
      <x:c r="U1370" s="7"/>
      <x:c r="V1370" s="7" t="str"/>
      <x:c r="W1370" s="14" t="str"/>
      <x:c r="X1370" s="7" t="str"/>
      <x:c r="Y1370" s="13" t="d">
        <x:v>2026-10-25T12:00:00.000Z</x:v>
      </x:c>
      <x:c r="Z1370" s="14" t="str">
        <x:v>https://partnershop.niceforyou.com/it_it/categoria-radice/soluzioni-per-cancelli/motori/cancelli-scorrevoli/per-uso-commerciale-e-industriale/motore-per-scorrevoli-max-4000kg-tub4000-prdTUB4000-ctgB2B_ITA-rootcategory.gate.automations-gate.sliding-solutions.for-commercial-and-industrial-use-sliding</x:v>
      </x:c>
      <x:c r="AA1370" s="14" t="str">
        <x:v>http://127.0.0.1:8788/produit-nice-tub4000.html</x:v>
      </x:c>
      <x:c r="AB1370" s="14" t="str">
        <x:v>http://127.0.0.1:8788/produit-nice-tub4000.html</x:v>
      </x:c>
      <x:c r="AC1370" s="7" t="str">
        <x:v>Obtenir la version, la configuration, les modes, les mesures et les informations réglementaires.</x:v>
      </x:c>
      <x:c r="AD1370" s="7"/>
      <x:c r="AE1370" s="7" t="str"/>
    </x:row>
    <x:row r="1371" ht="90" customHeight="1">
      <x:c r="A1371" s="7" t="str">
        <x:v>RO600</x:v>
      </x:c>
      <x:c r="B1371" s="7" t="str">
        <x:v>Nice</x:v>
      </x:c>
      <x:c r="C1371" s="7" t="str">
        <x:v>Nice</x:v>
      </x:c>
      <x:c r="D1371" s="7" t="str">
        <x:v>Robo — motorisation coulissante 230 V</x:v>
      </x:c>
      <x:c r="E1371" s="7" t="str">
        <x:v>Motorisation ou automatisme</x:v>
      </x:c>
      <x:c r="F1371" s="7" t="str">
        <x:v>Équipement complet à confirmer</x:v>
      </x:c>
      <x:c r="G1371" s="7" t="str">
        <x:v>À vérifier</x:v>
      </x:c>
      <x:c r="H1371" s="7" t="str"/>
      <x:c r="I1371" s="7" t="str">
        <x:v>Mode, configuration et preuves énergétiques complètes non établis pour cette référence.</x:v>
      </x:c>
      <x:c r="J1371" s="7" t="str"/>
      <x:c r="K1371" s="15"/>
      <x:c r="L1371" s="15" t="str"/>
      <x:c r="M1371" s="15"/>
      <x:c r="N1371" s="15"/>
      <x:c r="O1371" s="15"/>
      <x:c r="P1371" s="7" t="str"/>
      <x:c r="Q1371" s="15"/>
      <x:c r="R1371" s="7" t="str">
        <x:f>IF(AND(ISNUMBER(K1371),ISNUMBER(Q1371)),IF(K1371&lt;=Q1371,"Valeur ≤ seuil","Valeur &gt; seuil"),"")</x:f>
      </x:c>
      <x:c r="S1371" s="15"/>
      <x:c r="T1371" s="7" t="str">
        <x:f>IF(AND(ISNUMBER(K1371),ISNUMBER(S1371)),IF(K1371&lt;=S1371,"Valeur ≤ seuil","Valeur &gt; seuil"),"")</x:f>
      </x:c>
      <x:c r="U1371" s="7"/>
      <x:c r="V1371" s="7" t="str"/>
      <x:c r="W1371" s="14" t="str"/>
      <x:c r="X1371" s="7" t="str"/>
      <x:c r="Y1371" s="13" t="d">
        <x:v>2026-10-25T12:00:00.000Z</x:v>
      </x:c>
      <x:c r="Z1371" s="14" t="str">
        <x:v>https://partnershop.niceforyou.com/it_it/categoria-radice/soluzioni-per-cancelli/motori/cancelli-scorrevoli/per-uso-residenziale/attuatore-per-cancelli-scorrevoli-fino-a-600-ro600-prdRO600-ctgB2B_ITA-rootcategory.gate.automations-gate.sliding-solutions.for-residential-use-sliding</x:v>
      </x:c>
      <x:c r="AA1371" s="14" t="str">
        <x:v>http://127.0.0.1:8788/produit-nice-ro600.html</x:v>
      </x:c>
      <x:c r="AB1371" s="14" t="str">
        <x:v>http://127.0.0.1:8788/produit-nice-ro600.html</x:v>
      </x:c>
      <x:c r="AC1371" s="7" t="str">
        <x:v>Obtenir la version, la configuration, les modes, les mesures et les informations réglementaires.</x:v>
      </x:c>
      <x:c r="AD1371" s="7"/>
      <x:c r="AE1371" s="7" t="str"/>
    </x:row>
    <x:row r="1372" ht="77" customHeight="1">
      <x:c r="A1372" s="7" t="str">
        <x:v>S4BAR</x:v>
      </x:c>
      <x:c r="B1372" s="7" t="str">
        <x:v>Nice</x:v>
      </x:c>
      <x:c r="C1372" s="7" t="str">
        <x:v>Nice</x:v>
      </x:c>
      <x:c r="D1372" s="7" t="str">
        <x:v>S-Bar — barrière pour lisse jusqu’à 4 m</x:v>
      </x:c>
      <x:c r="E1372" s="7" t="str">
        <x:v>Motorisation ou automatisme</x:v>
      </x:c>
      <x:c r="F1372" s="7" t="str">
        <x:v>Équipement complet à confirmer</x:v>
      </x:c>
      <x:c r="G1372" s="7" t="str">
        <x:v>À vérifier</x:v>
      </x:c>
      <x:c r="H1372" s="7" t="str"/>
      <x:c r="I1372" s="7" t="str">
        <x:v>Mode, configuration et preuves énergétiques complètes non établis pour cette référence.</x:v>
      </x:c>
      <x:c r="J1372" s="7" t="str"/>
      <x:c r="K1372" s="15"/>
      <x:c r="L1372" s="15" t="str"/>
      <x:c r="M1372" s="15"/>
      <x:c r="N1372" s="15"/>
      <x:c r="O1372" s="15"/>
      <x:c r="P1372" s="7" t="str"/>
      <x:c r="Q1372" s="15"/>
      <x:c r="R1372" s="7" t="str">
        <x:f>IF(AND(ISNUMBER(K1372),ISNUMBER(Q1372)),IF(K1372&lt;=Q1372,"Valeur ≤ seuil","Valeur &gt; seuil"),"")</x:f>
      </x:c>
      <x:c r="S1372" s="15"/>
      <x:c r="T1372" s="7" t="str">
        <x:f>IF(AND(ISNUMBER(K1372),ISNUMBER(S1372)),IF(K1372&lt;=S1372,"Valeur ≤ seuil","Valeur &gt; seuil"),"")</x:f>
      </x:c>
      <x:c r="U1372" s="7"/>
      <x:c r="V1372" s="7" t="str"/>
      <x:c r="W1372" s="14" t="str"/>
      <x:c r="X1372" s="7" t="str"/>
      <x:c r="Y1372" s="13" t="d">
        <x:v>2026-10-25T12:00:00.000Z</x:v>
      </x:c>
      <x:c r="Z1372" s="14" t="str">
        <x:v>https://partnershop.niceforyou.com/it_it/categoria-radice/soluzioni-per-cancelli/motori/barriere/taglia-s/barriera-residenziale-asta-max-4m-s4bar-prdS4BAR-ctgB2B_ITA-rootcategory.gate.automations-gate.vehicle-barrier.size-s</x:v>
      </x:c>
      <x:c r="AA1372" s="14" t="str">
        <x:v>http://127.0.0.1:8788/produit-nice-s4bar.html</x:v>
      </x:c>
      <x:c r="AB1372" s="14" t="str">
        <x:v>http://127.0.0.1:8788/produit-nice-s4bar.html</x:v>
      </x:c>
      <x:c r="AC1372" s="7" t="str">
        <x:v>Obtenir la version, la configuration, les modes, les mesures et les informations réglementaires.</x:v>
      </x:c>
      <x:c r="AD1372" s="7"/>
      <x:c r="AE1372" s="7" t="str"/>
    </x:row>
    <x:row r="1373" ht="116" customHeight="1">
      <x:c r="A1373" s="7" t="str">
        <x:v>M3BAR</x:v>
      </x:c>
      <x:c r="B1373" s="7" t="str">
        <x:v>Nice</x:v>
      </x:c>
      <x:c r="C1373" s="7" t="str">
        <x:v>Nice</x:v>
      </x:c>
      <x:c r="D1373" s="7" t="str">
        <x:v>M-Bar — barrière pour lisse de 3 m</x:v>
      </x:c>
      <x:c r="E1373" s="7" t="str">
        <x:v>Motorisation ou automatisme</x:v>
      </x:c>
      <x:c r="F1373" s="7" t="str">
        <x:v>Équipement complet à confirmer</x:v>
      </x:c>
      <x:c r="G1373" s="7" t="str">
        <x:v>À vérifier</x:v>
      </x:c>
      <x:c r="H1373" s="7" t="str"/>
      <x:c r="I1373" s="7" t="str">
        <x:v>Mode, configuration et preuves énergétiques complètes non établis pour cette référence.</x:v>
      </x:c>
      <x:c r="J1373" s="7" t="str"/>
      <x:c r="K1373" s="15"/>
      <x:c r="L1373" s="15" t="str"/>
      <x:c r="M1373" s="15"/>
      <x:c r="N1373" s="15"/>
      <x:c r="O1373" s="15"/>
      <x:c r="P1373" s="7" t="str"/>
      <x:c r="Q1373" s="15"/>
      <x:c r="R1373" s="7" t="str">
        <x:f>IF(AND(ISNUMBER(K1373),ISNUMBER(Q1373)),IF(K1373&lt;=Q1373,"Valeur ≤ seuil","Valeur &gt; seuil"),"")</x:f>
      </x:c>
      <x:c r="S1373" s="15"/>
      <x:c r="T1373" s="7" t="str">
        <x:f>IF(AND(ISNUMBER(K1373),ISNUMBER(S1373)),IF(K1373&lt;=S1373,"Valeur ≤ seuil","Valeur &gt; seuil"),"")</x:f>
      </x:c>
      <x:c r="U1373" s="7"/>
      <x:c r="V1373" s="7" t="str"/>
      <x:c r="W1373" s="14" t="str"/>
      <x:c r="X1373" s="7" t="str"/>
      <x:c r="Y1373" s="13" t="d">
        <x:v>2026-10-25T12:00:00.000Z</x:v>
      </x:c>
      <x:c r="Z1373" s="14" t="str">
        <x:v>https://partnershop.niceforyou.com/it_it/categoria-radice/soluzioni-per-cancelli/motori/barriere/taglia-m/per-aste-da-3-m,-irreversibile-230-vac,-motore-24-vdc,-con-base-di-ancoraggio-inclusa.-con-contenitore-in-acciaio-e-con-trattamento-protettivo-di-cataforesi-e-verniciato-m3bar-prdM3BAR-ctgB2B_ITA-rootcategory.gate.automations-gate.vehicle-barrier.size-m</x:v>
      </x:c>
      <x:c r="AA1373" s="14" t="str">
        <x:v>http://127.0.0.1:8788/produit-nice-m3bar.html</x:v>
      </x:c>
      <x:c r="AB1373" s="14" t="str">
        <x:v>http://127.0.0.1:8788/produit-nice-m3bar.html</x:v>
      </x:c>
      <x:c r="AC1373" s="7" t="str">
        <x:v>Obtenir la version, la configuration, les modes, les mesures et les informations réglementaires.</x:v>
      </x:c>
      <x:c r="AD1373" s="7"/>
      <x:c r="AE1373" s="7" t="str"/>
    </x:row>
    <x:row r="1374" ht="116" customHeight="1">
      <x:c r="A1374" s="7" t="str">
        <x:v>M5BAR</x:v>
      </x:c>
      <x:c r="B1374" s="7" t="str">
        <x:v>Nice</x:v>
      </x:c>
      <x:c r="C1374" s="7" t="str">
        <x:v>Nice</x:v>
      </x:c>
      <x:c r="D1374" s="7" t="str">
        <x:v>M-Bar — barrière pour lisse de 4 ou 5 m</x:v>
      </x:c>
      <x:c r="E1374" s="7" t="str">
        <x:v>Motorisation ou automatisme</x:v>
      </x:c>
      <x:c r="F1374" s="7" t="str">
        <x:v>Équipement complet à confirmer</x:v>
      </x:c>
      <x:c r="G1374" s="7" t="str">
        <x:v>À vérifier</x:v>
      </x:c>
      <x:c r="H1374" s="7" t="str"/>
      <x:c r="I1374" s="7" t="str">
        <x:v>Mode, configuration et preuves énergétiques complètes non établis pour cette référence.</x:v>
      </x:c>
      <x:c r="J1374" s="7" t="str"/>
      <x:c r="K1374" s="15"/>
      <x:c r="L1374" s="15" t="str"/>
      <x:c r="M1374" s="15"/>
      <x:c r="N1374" s="15"/>
      <x:c r="O1374" s="15"/>
      <x:c r="P1374" s="7" t="str"/>
      <x:c r="Q1374" s="15"/>
      <x:c r="R1374" s="7" t="str">
        <x:f>IF(AND(ISNUMBER(K1374),ISNUMBER(Q1374)),IF(K1374&lt;=Q1374,"Valeur ≤ seuil","Valeur &gt; seuil"),"")</x:f>
      </x:c>
      <x:c r="S1374" s="15"/>
      <x:c r="T1374" s="7" t="str">
        <x:f>IF(AND(ISNUMBER(K1374),ISNUMBER(S1374)),IF(K1374&lt;=S1374,"Valeur ≤ seuil","Valeur &gt; seuil"),"")</x:f>
      </x:c>
      <x:c r="U1374" s="7"/>
      <x:c r="V1374" s="7" t="str"/>
      <x:c r="W1374" s="14" t="str"/>
      <x:c r="X1374" s="7" t="str"/>
      <x:c r="Y1374" s="13" t="d">
        <x:v>2026-10-25T12:00:00.000Z</x:v>
      </x:c>
      <x:c r="Z1374" s="14" t="str">
        <x:v>https://partnershop.niceforyou.com/it_it/categoria-radice/soluzioni-per-cancelli/motori/barriere/taglia-m/per-aste-da-4-o-5-m,-irreversibile-230-vac,-motore-24-vdc,-con-base-di-ancoraggio-inclusa.m5bar-con-contenitore-in-acciaio-e-con-trattamento-protettivo-di-cataforesi-e-verniciato-m5bar-prdM5BAR-ctgB2B_ITA-rootcategory.gate.automations-gate.vehicle-barrier.size-m</x:v>
      </x:c>
      <x:c r="AA1374" s="14" t="str">
        <x:v>http://127.0.0.1:8788/produit-nice-m5bar.html</x:v>
      </x:c>
      <x:c r="AB1374" s="14" t="str">
        <x:v>http://127.0.0.1:8788/produit-nice-m5bar.html</x:v>
      </x:c>
      <x:c r="AC1374" s="7" t="str">
        <x:v>Obtenir la version, la configuration, les modes, les mesures et les informations réglementaires.</x:v>
      </x:c>
      <x:c r="AD1374" s="7"/>
      <x:c r="AE1374" s="7" t="str"/>
    </x:row>
    <x:row r="1375" ht="116" customHeight="1">
      <x:c r="A1375" s="7" t="str">
        <x:v>L9BAR</x:v>
      </x:c>
      <x:c r="B1375" s="7" t="str">
        <x:v>Nice</x:v>
      </x:c>
      <x:c r="C1375" s="7" t="str">
        <x:v>Nice</x:v>
      </x:c>
      <x:c r="D1375" s="7" t="str">
        <x:v>L-Bar — barrière pour grande largeur jusqu’à 9 m</x:v>
      </x:c>
      <x:c r="E1375" s="7" t="str">
        <x:v>Motorisation ou automatisme</x:v>
      </x:c>
      <x:c r="F1375" s="7" t="str">
        <x:v>Équipement complet à confirmer</x:v>
      </x:c>
      <x:c r="G1375" s="7" t="str">
        <x:v>À vérifier</x:v>
      </x:c>
      <x:c r="H1375" s="7" t="str"/>
      <x:c r="I1375" s="7" t="str">
        <x:v>Mode, configuration et preuves énergétiques complètes non établis pour cette référence.</x:v>
      </x:c>
      <x:c r="J1375" s="7" t="str"/>
      <x:c r="K1375" s="15"/>
      <x:c r="L1375" s="15" t="str"/>
      <x:c r="M1375" s="15"/>
      <x:c r="N1375" s="15"/>
      <x:c r="O1375" s="15"/>
      <x:c r="P1375" s="7" t="str"/>
      <x:c r="Q1375" s="15"/>
      <x:c r="R1375" s="7" t="str">
        <x:f>IF(AND(ISNUMBER(K1375),ISNUMBER(Q1375)),IF(K1375&lt;=Q1375,"Valeur ≤ seuil","Valeur &gt; seuil"),"")</x:f>
      </x:c>
      <x:c r="S1375" s="15"/>
      <x:c r="T1375" s="7" t="str">
        <x:f>IF(AND(ISNUMBER(K1375),ISNUMBER(S1375)),IF(K1375&lt;=S1375,"Valeur ≤ seuil","Valeur &gt; seuil"),"")</x:f>
      </x:c>
      <x:c r="U1375" s="7"/>
      <x:c r="V1375" s="7" t="str"/>
      <x:c r="W1375" s="14" t="str"/>
      <x:c r="X1375" s="7" t="str"/>
      <x:c r="Y1375" s="13" t="d">
        <x:v>2026-10-25T12:00:00.000Z</x:v>
      </x:c>
      <x:c r="Z1375" s="14" t="str">
        <x:v>https://partnershop.niceforyou.com/it_it/categoria-radice/soluzioni-per-cancelli/motori/barriere/taglia-l/per-aste-fino-a-9-m-irreversibile-230-vac,-motore-24-vdc,-con-base-di-ancoraggio-inclusa.-con-contenitore-in-acciaio-e-trattamento-protettivo-di-cataforesi-e-verniciato-l9bar-prdL9BAR-ctgB2B_ITA-rootcategory.gate.automations-gate.vehicle-barrier.size-l</x:v>
      </x:c>
      <x:c r="AA1375" s="14" t="str">
        <x:v>http://127.0.0.1:8788/produit-nice-l9bar.html</x:v>
      </x:c>
      <x:c r="AB1375" s="14" t="str">
        <x:v>http://127.0.0.1:8788/produit-nice-l9bar.html</x:v>
      </x:c>
      <x:c r="AC1375" s="7" t="str">
        <x:v>Obtenir la version, la configuration, les modes, les mesures et les informations réglementaires.</x:v>
      </x:c>
      <x:c r="AD1375" s="7"/>
      <x:c r="AE1375" s="7" t="str"/>
    </x:row>
    <x:row r="1376" ht="103" customHeight="1">
      <x:c r="A1376" s="7" t="str">
        <x:v>WIDEM</x:v>
      </x:c>
      <x:c r="B1376" s="7" t="str">
        <x:v>Nice</x:v>
      </x:c>
      <x:c r="C1376" s="7" t="str">
        <x:v>Nice</x:v>
      </x:c>
      <x:c r="D1376" s="7" t="str">
        <x:v>Wide — barrière pour lisse jusqu’à 4 m</x:v>
      </x:c>
      <x:c r="E1376" s="7" t="str">
        <x:v>Motorisation ou automatisme</x:v>
      </x:c>
      <x:c r="F1376" s="7" t="str">
        <x:v>Équipement complet à confirmer</x:v>
      </x:c>
      <x:c r="G1376" s="7" t="str">
        <x:v>À vérifier</x:v>
      </x:c>
      <x:c r="H1376" s="7" t="str"/>
      <x:c r="I1376" s="7" t="str">
        <x:v>Mode, configuration et preuves énergétiques complètes non établis pour cette référence.</x:v>
      </x:c>
      <x:c r="J1376" s="7" t="str"/>
      <x:c r="K1376" s="15"/>
      <x:c r="L1376" s="15" t="str"/>
      <x:c r="M1376" s="15"/>
      <x:c r="N1376" s="15"/>
      <x:c r="O1376" s="15"/>
      <x:c r="P1376" s="7" t="str"/>
      <x:c r="Q1376" s="15"/>
      <x:c r="R1376" s="7" t="str">
        <x:f>IF(AND(ISNUMBER(K1376),ISNUMBER(Q1376)),IF(K1376&lt;=Q1376,"Valeur ≤ seuil","Valeur &gt; seuil"),"")</x:f>
      </x:c>
      <x:c r="S1376" s="15"/>
      <x:c r="T1376" s="7" t="str">
        <x:f>IF(AND(ISNUMBER(K1376),ISNUMBER(S1376)),IF(K1376&lt;=S1376,"Valeur ≤ seuil","Valeur &gt; seuil"),"")</x:f>
      </x:c>
      <x:c r="U1376" s="7"/>
      <x:c r="V1376" s="7" t="str"/>
      <x:c r="W1376" s="14" t="str"/>
      <x:c r="X1376" s="7" t="str"/>
      <x:c r="Y1376" s="13" t="d">
        <x:v>2026-10-25T12:00:00.000Z</x:v>
      </x:c>
      <x:c r="Z1376" s="14" t="str">
        <x:v>https://partnershop.niceforyou.com/it_it/categoria-radice/soluzioni-per-cancelli/motori/barriere/taglia-m/irreversibile-230-vac,-motore-24-vdc,-con-base-di-ancoraggio-inclusa.-per-aste-fino-a-4-m,-con-contenitore-in-acciaio-zincato-e-verniciato-widem-prdWIDEM-ctgB2B_ITA-rootcategory.gate.automations-gate.vehicle-barrier.size-m</x:v>
      </x:c>
      <x:c r="AA1376" s="14" t="str">
        <x:v>http://127.0.0.1:8788/produit-nice-widem.html</x:v>
      </x:c>
      <x:c r="AB1376" s="14" t="str">
        <x:v>http://127.0.0.1:8788/produit-nice-widem.html</x:v>
      </x:c>
      <x:c r="AC1376" s="7" t="str">
        <x:v>Obtenir la version, la configuration, les modes, les mesures et les informations réglementaires.</x:v>
      </x:c>
      <x:c r="AD1376" s="7"/>
      <x:c r="AE1376" s="7" t="str"/>
    </x:row>
    <x:row r="1377" ht="103" customHeight="1">
      <x:c r="A1377" s="7" t="str">
        <x:v>SO2000</x:v>
      </x:c>
      <x:c r="B1377" s="7" t="str">
        <x:v>Nice</x:v>
      </x:c>
      <x:c r="C1377" s="7" t="str">
        <x:v>Nice</x:v>
      </x:c>
      <x:c r="D1377" s="7" t="str">
        <x:v>Soon — motorisation pour porte sectionnelle</x:v>
      </x:c>
      <x:c r="E1377" s="7" t="str">
        <x:v>Motorisation ou automatisme</x:v>
      </x:c>
      <x:c r="F1377" s="7" t="str">
        <x:v>Équipement complet à confirmer</x:v>
      </x:c>
      <x:c r="G1377" s="7" t="str">
        <x:v>À vérifier</x:v>
      </x:c>
      <x:c r="H1377" s="7" t="str"/>
      <x:c r="I1377" s="7" t="str">
        <x:v>Mode, configuration et preuves énergétiques complètes non établis pour cette référence.</x:v>
      </x:c>
      <x:c r="J1377" s="7" t="str"/>
      <x:c r="K1377" s="15"/>
      <x:c r="L1377" s="15" t="str"/>
      <x:c r="M1377" s="15"/>
      <x:c r="N1377" s="15"/>
      <x:c r="O1377" s="15"/>
      <x:c r="P1377" s="7" t="str"/>
      <x:c r="Q1377" s="15"/>
      <x:c r="R1377" s="7" t="str">
        <x:f>IF(AND(ISNUMBER(K1377),ISNUMBER(Q1377)),IF(K1377&lt;=Q1377,"Valeur ≤ seuil","Valeur &gt; seuil"),"")</x:f>
      </x:c>
      <x:c r="S1377" s="15"/>
      <x:c r="T1377" s="7" t="str">
        <x:f>IF(AND(ISNUMBER(K1377),ISNUMBER(S1377)),IF(K1377&lt;=S1377,"Valeur ≤ seuil","Valeur &gt; seuil"),"")</x:f>
      </x:c>
      <x:c r="U1377" s="7"/>
      <x:c r="V1377" s="7" t="str"/>
      <x:c r="W1377" s="14" t="str"/>
      <x:c r="X1377" s="7" t="str"/>
      <x:c r="Y1377" s="13" t="d">
        <x:v>2026-10-25T12:00:00.000Z</x:v>
      </x:c>
      <x:c r="Z1377" s="14" t="str">
        <x:v>https://partnershop.niceforyou.com/it_it/categoria-radice/soluzioni-per-porte-da-garage/motori/per-porte-sezionali/per-uso-residenziale/attuatore-irreversibile-24vdc-con-encoder-assoluto-per-porte-fino-a-5-m-di-altezza-so2000-prdSO2000-ctgB2B_ITA-rootcategory.garage-doors.automations-garage-doors.sectional-door.residential-sectional-door</x:v>
      </x:c>
      <x:c r="AA1377" s="14" t="str">
        <x:v>http://127.0.0.1:8788/produit-nice-so2000.html</x:v>
      </x:c>
      <x:c r="AB1377" s="14" t="str">
        <x:v>http://127.0.0.1:8788/produit-nice-so2000.html</x:v>
      </x:c>
      <x:c r="AC1377" s="7" t="str">
        <x:v>Obtenir la version, la configuration, les modes, les mesures et les informations réglementaires.</x:v>
      </x:c>
      <x:c r="AD1377" s="7"/>
      <x:c r="AE1377" s="7" t="str"/>
    </x:row>
    <x:row r="1378" ht="103" customHeight="1">
      <x:c r="A1378" s="7" t="str">
        <x:v>SN6031</x:v>
      </x:c>
      <x:c r="B1378" s="7" t="str">
        <x:v>Nice</x:v>
      </x:c>
      <x:c r="C1378" s="7" t="str">
        <x:v>Nice</x:v>
      </x:c>
      <x:c r="D1378" s="7" t="str">
        <x:v>Spin — moteur de garage avec centrale intégrée</x:v>
      </x:c>
      <x:c r="E1378" s="7" t="str">
        <x:v>Composant électronique ou sensible</x:v>
      </x:c>
      <x:c r="F1378" s="7" t="str">
        <x:v>Composant à évaluer dans l’ensemble</x:v>
      </x:c>
      <x:c r="G1378" s="7" t="str">
        <x:v>À vérifier</x:v>
      </x:c>
      <x:c r="H1378" s="7" t="str"/>
      <x:c r="I1378" s="7" t="str">
        <x:v>La fiche de ce composant ne documente pas les modes de la motorisation complète.</x:v>
      </x:c>
      <x:c r="J1378" s="7" t="str"/>
      <x:c r="K1378" s="15"/>
      <x:c r="L1378" s="15" t="str"/>
      <x:c r="M1378" s="15"/>
      <x:c r="N1378" s="15"/>
      <x:c r="O1378" s="15"/>
      <x:c r="P1378" s="7" t="str"/>
      <x:c r="Q1378" s="15"/>
      <x:c r="R1378" s="7" t="str">
        <x:f>IF(AND(ISNUMBER(K1378),ISNUMBER(Q1378)),IF(K1378&lt;=Q1378,"Valeur ≤ seuil","Valeur &gt; seuil"),"")</x:f>
      </x:c>
      <x:c r="S1378" s="15"/>
      <x:c r="T1378" s="7" t="str">
        <x:f>IF(AND(ISNUMBER(K1378),ISNUMBER(S1378)),IF(K1378&lt;=S1378,"Valeur ≤ seuil","Valeur &gt; seuil"),"")</x:f>
      </x:c>
      <x:c r="U1378" s="7"/>
      <x:c r="V1378" s="7" t="str"/>
      <x:c r="W1378" s="14" t="str"/>
      <x:c r="X1378" s="7" t="str"/>
      <x:c r="Y1378" s="13" t="d">
        <x:v>2026-10-25T12:00:00.000Z</x:v>
      </x:c>
      <x:c r="Z1378" s="14" t="str">
        <x:v>https://partnershop.niceforyou.com/it_it/categoria-radice/soluzioni-per-porte-da-garage/motori/per-porte-sezionali/per-uso-residenziale/irreversibile-230-vac-motore-24-vdc-centrale-integrata-800-n-sn6031-prdSN6031-ctgB2B_ITA-rootcategory.garage-doors.automations-garage-doors.sectional-door.residential-sectional-door</x:v>
      </x:c>
      <x:c r="AA1378" s="14" t="str">
        <x:v>http://127.0.0.1:8788/produit-nice-sn6031.html</x:v>
      </x:c>
      <x:c r="AB1378" s="14" t="str">
        <x:v>http://127.0.0.1:8788/produit-nice-sn6031.html</x:v>
      </x:c>
      <x:c r="AC1378" s="7" t="str">
        <x:v>Obtenir la version, la configuration, les modes, les mesures et les informations réglementaires.</x:v>
      </x:c>
      <x:c r="AD1378" s="7"/>
      <x:c r="AE1378" s="7" t="str"/>
    </x:row>
    <x:row r="1379" ht="90" customHeight="1">
      <x:c r="A1379" s="7" t="str">
        <x:v>MYGO2</x:v>
      </x:c>
      <x:c r="B1379" s="7" t="str">
        <x:v>Nice</x:v>
      </x:c>
      <x:c r="C1379" s="7" t="str">
        <x:v>Nice</x:v>
      </x:c>
      <x:c r="D1379" s="7" t="str">
        <x:v>MyGO — télécommande 2 canaux 433,92 MHz</x:v>
      </x:c>
      <x:c r="E1379" s="7" t="str">
        <x:v>Composant électronique ou sensible</x:v>
      </x:c>
      <x:c r="F1379" s="7" t="str">
        <x:v>Composant à évaluer dans l’ensemble</x:v>
      </x:c>
      <x:c r="G1379" s="7" t="str">
        <x:v>À vérifier</x:v>
      </x:c>
      <x:c r="H1379" s="7" t="str"/>
      <x:c r="I1379" s="7" t="str">
        <x:v>La fiche de ce composant ne documente pas les modes de la motorisation complète.</x:v>
      </x:c>
      <x:c r="J1379" s="7" t="str"/>
      <x:c r="K1379" s="15"/>
      <x:c r="L1379" s="15" t="str"/>
      <x:c r="M1379" s="15"/>
      <x:c r="N1379" s="15"/>
      <x:c r="O1379" s="15"/>
      <x:c r="P1379" s="7" t="str"/>
      <x:c r="Q1379" s="15"/>
      <x:c r="R1379" s="7" t="str">
        <x:f>IF(AND(ISNUMBER(K1379),ISNUMBER(Q1379)),IF(K1379&lt;=Q1379,"Valeur ≤ seuil","Valeur &gt; seuil"),"")</x:f>
      </x:c>
      <x:c r="S1379" s="15"/>
      <x:c r="T1379" s="7" t="str">
        <x:f>IF(AND(ISNUMBER(K1379),ISNUMBER(S1379)),IF(K1379&lt;=S1379,"Valeur ≤ seuil","Valeur &gt; seuil"),"")</x:f>
      </x:c>
      <x:c r="U1379" s="7"/>
      <x:c r="V1379" s="7" t="str"/>
      <x:c r="W1379" s="14" t="str"/>
      <x:c r="X1379" s="7" t="str"/>
      <x:c r="Y1379" s="13" t="d">
        <x:v>2026-10-25T12:00:00.000Z</x:v>
      </x:c>
      <x:c r="Z1379" s="14" t="str">
        <x:v>https://partnershop.niceforyou.com/it_it/categoria-radice/soluzioni-per-cancelli/ricevitori-e-trasmettitori/trasmettitori-monodirezionali/telecomando-mono-2-canali-mygo-mygo2-prdMYGO2-ctgB2B_ITA-rootcategory.gate.receivers-and-transmitters-gate.monodirectional-transmitters-gate</x:v>
      </x:c>
      <x:c r="AA1379" s="14" t="str">
        <x:v>http://127.0.0.1:8788/produit-nice-mygo2.html</x:v>
      </x:c>
      <x:c r="AB1379" s="14" t="str">
        <x:v>http://127.0.0.1:8788/produit-nice-mygo2.html</x:v>
      </x:c>
      <x:c r="AC1379" s="7" t="str">
        <x:v>Obtenir la version, la configuration, les modes, les mesures et les informations réglementaires.</x:v>
      </x:c>
      <x:c r="AD1379" s="7"/>
      <x:c r="AE1379" s="7" t="str"/>
    </x:row>
    <x:row r="1380" ht="90" customHeight="1">
      <x:c r="A1380" s="7" t="str">
        <x:v>MYGO4</x:v>
      </x:c>
      <x:c r="B1380" s="7" t="str">
        <x:v>Nice</x:v>
      </x:c>
      <x:c r="C1380" s="7" t="str">
        <x:v>Nice</x:v>
      </x:c>
      <x:c r="D1380" s="7" t="str">
        <x:v>MyGO — télécommande 4 canaux 433,92 MHz</x:v>
      </x:c>
      <x:c r="E1380" s="7" t="str">
        <x:v>Composant électronique ou sensible</x:v>
      </x:c>
      <x:c r="F1380" s="7" t="str">
        <x:v>Composant à évaluer dans l’ensemble</x:v>
      </x:c>
      <x:c r="G1380" s="7" t="str">
        <x:v>À vérifier</x:v>
      </x:c>
      <x:c r="H1380" s="7" t="str"/>
      <x:c r="I1380" s="7" t="str">
        <x:v>La fiche de ce composant ne documente pas les modes de la motorisation complète.</x:v>
      </x:c>
      <x:c r="J1380" s="7" t="str"/>
      <x:c r="K1380" s="15"/>
      <x:c r="L1380" s="15" t="str"/>
      <x:c r="M1380" s="15"/>
      <x:c r="N1380" s="15"/>
      <x:c r="O1380" s="15"/>
      <x:c r="P1380" s="7" t="str"/>
      <x:c r="Q1380" s="15"/>
      <x:c r="R1380" s="7" t="str">
        <x:f>IF(AND(ISNUMBER(K1380),ISNUMBER(Q1380)),IF(K1380&lt;=Q1380,"Valeur ≤ seuil","Valeur &gt; seuil"),"")</x:f>
      </x:c>
      <x:c r="S1380" s="15"/>
      <x:c r="T1380" s="7" t="str">
        <x:f>IF(AND(ISNUMBER(K1380),ISNUMBER(S1380)),IF(K1380&lt;=S1380,"Valeur ≤ seuil","Valeur &gt; seuil"),"")</x:f>
      </x:c>
      <x:c r="U1380" s="7"/>
      <x:c r="V1380" s="7" t="str"/>
      <x:c r="W1380" s="14" t="str"/>
      <x:c r="X1380" s="7" t="str"/>
      <x:c r="Y1380" s="13" t="d">
        <x:v>2026-10-25T12:00:00.000Z</x:v>
      </x:c>
      <x:c r="Z1380" s="14" t="str">
        <x:v>https://partnershop.niceforyou.com/it_it/categoria-radice/soluzioni-per-cancelli/ricevitori-e-trasmettitori/trasmettitori-monodirezionali/telecomando-mono-4-canali-mygo-mygo4-prdMYGO4-ctgB2B_ITA-rootcategory.gate.receivers-and-transmitters-gate.monodirectional-transmitters-gate</x:v>
      </x:c>
      <x:c r="AA1380" s="14" t="str">
        <x:v>http://127.0.0.1:8788/produit-nice-mygo4.html</x:v>
      </x:c>
      <x:c r="AB1380" s="14" t="str">
        <x:v>http://127.0.0.1:8788/produit-nice-mygo4.html</x:v>
      </x:c>
      <x:c r="AC1380" s="7" t="str">
        <x:v>Obtenir la version, la configuration, les modes, les mesures et les informations réglementaires.</x:v>
      </x:c>
      <x:c r="AD1380" s="7"/>
      <x:c r="AE1380" s="7" t="str"/>
    </x:row>
    <x:row r="1381" ht="90" customHeight="1">
      <x:c r="A1381" s="7" t="str">
        <x:v>MYGO2BD</x:v>
      </x:c>
      <x:c r="B1381" s="7" t="str">
        <x:v>Nice</x:v>
      </x:c>
      <x:c r="C1381" s="7" t="str">
        <x:v>Nice</x:v>
      </x:c>
      <x:c r="D1381" s="7" t="str">
        <x:v>MyGO BD — télécommande bidirectionnelle 2 canaux</x:v>
      </x:c>
      <x:c r="E1381" s="7" t="str">
        <x:v>Composant électronique ou sensible</x:v>
      </x:c>
      <x:c r="F1381" s="7" t="str">
        <x:v>Composant à évaluer dans l’ensemble</x:v>
      </x:c>
      <x:c r="G1381" s="7" t="str">
        <x:v>À vérifier</x:v>
      </x:c>
      <x:c r="H1381" s="7" t="str"/>
      <x:c r="I1381" s="7" t="str">
        <x:v>La fiche de ce composant ne documente pas les modes de la motorisation complète.</x:v>
      </x:c>
      <x:c r="J1381" s="7" t="str"/>
      <x:c r="K1381" s="15"/>
      <x:c r="L1381" s="15" t="str"/>
      <x:c r="M1381" s="15"/>
      <x:c r="N1381" s="15"/>
      <x:c r="O1381" s="15"/>
      <x:c r="P1381" s="7" t="str"/>
      <x:c r="Q1381" s="15"/>
      <x:c r="R1381" s="7" t="str">
        <x:f>IF(AND(ISNUMBER(K1381),ISNUMBER(Q1381)),IF(K1381&lt;=Q1381,"Valeur ≤ seuil","Valeur &gt; seuil"),"")</x:f>
      </x:c>
      <x:c r="S1381" s="15"/>
      <x:c r="T1381" s="7" t="str">
        <x:f>IF(AND(ISNUMBER(K1381),ISNUMBER(S1381)),IF(K1381&lt;=S1381,"Valeur ≤ seuil","Valeur &gt; seuil"),"")</x:f>
      </x:c>
      <x:c r="U1381" s="7"/>
      <x:c r="V1381" s="7" t="str"/>
      <x:c r="W1381" s="14" t="str"/>
      <x:c r="X1381" s="7" t="str"/>
      <x:c r="Y1381" s="13" t="d">
        <x:v>2026-10-25T12:00:00.000Z</x:v>
      </x:c>
      <x:c r="Z1381" s="14" t="str">
        <x:v>https://partnershop.niceforyou.com/it_it/categoria-radice/soluzioni-per-cancelli/ricevitori-e-trasmettitori/trasmettitori-bidirezionali/telecomando-bidi-2-canali-mygo-mygo2bd-prdMYGO2BD-ctgB2B_ITA-rootcategory.gate.receivers-and-transmitters-gate.bidirectional-transmitters-gate</x:v>
      </x:c>
      <x:c r="AA1381" s="14" t="str">
        <x:v>http://127.0.0.1:8788/produit-nice-mygo2bd.html</x:v>
      </x:c>
      <x:c r="AB1381" s="14" t="str">
        <x:v>http://127.0.0.1:8788/produit-nice-mygo2bd.html</x:v>
      </x:c>
      <x:c r="AC1381" s="7" t="str">
        <x:v>Obtenir la version, la configuration, les modes, les mesures et les informations réglementaires.</x:v>
      </x:c>
      <x:c r="AD1381" s="7"/>
      <x:c r="AE1381" s="7" t="str"/>
    </x:row>
    <x:row r="1382" ht="90" customHeight="1">
      <x:c r="A1382" s="7" t="str">
        <x:v>MYGO4BD</x:v>
      </x:c>
      <x:c r="B1382" s="7" t="str">
        <x:v>Nice</x:v>
      </x:c>
      <x:c r="C1382" s="7" t="str">
        <x:v>Nice</x:v>
      </x:c>
      <x:c r="D1382" s="7" t="str">
        <x:v>MyGO BD — télécommande bidirectionnelle 4 canaux</x:v>
      </x:c>
      <x:c r="E1382" s="7" t="str">
        <x:v>Composant électronique ou sensible</x:v>
      </x:c>
      <x:c r="F1382" s="7" t="str">
        <x:v>Composant à évaluer dans l’ensemble</x:v>
      </x:c>
      <x:c r="G1382" s="7" t="str">
        <x:v>À vérifier</x:v>
      </x:c>
      <x:c r="H1382" s="7" t="str"/>
      <x:c r="I1382" s="7" t="str">
        <x:v>La fiche de ce composant ne documente pas les modes de la motorisation complète.</x:v>
      </x:c>
      <x:c r="J1382" s="7" t="str"/>
      <x:c r="K1382" s="15"/>
      <x:c r="L1382" s="15" t="str"/>
      <x:c r="M1382" s="15"/>
      <x:c r="N1382" s="15"/>
      <x:c r="O1382" s="15"/>
      <x:c r="P1382" s="7" t="str"/>
      <x:c r="Q1382" s="15"/>
      <x:c r="R1382" s="7" t="str">
        <x:f>IF(AND(ISNUMBER(K1382),ISNUMBER(Q1382)),IF(K1382&lt;=Q1382,"Valeur ≤ seuil","Valeur &gt; seuil"),"")</x:f>
      </x:c>
      <x:c r="S1382" s="15"/>
      <x:c r="T1382" s="7" t="str">
        <x:f>IF(AND(ISNUMBER(K1382),ISNUMBER(S1382)),IF(K1382&lt;=S1382,"Valeur ≤ seuil","Valeur &gt; seuil"),"")</x:f>
      </x:c>
      <x:c r="U1382" s="7"/>
      <x:c r="V1382" s="7" t="str"/>
      <x:c r="W1382" s="14" t="str"/>
      <x:c r="X1382" s="7" t="str"/>
      <x:c r="Y1382" s="13" t="d">
        <x:v>2026-10-25T12:00:00.000Z</x:v>
      </x:c>
      <x:c r="Z1382" s="14" t="str">
        <x:v>https://partnershop.niceforyou.com/it_it/categoria-radice/soluzioni-per-cancelli/ricevitori-e-trasmettitori/trasmettitori-bidirezionali/telecomando-bidi-4-canali-mygo-mygo4bd-prdMYGO4BD-ctgB2B_ITA-rootcategory.gate.receivers-and-transmitters-gate.bidirectional-transmitters-gate</x:v>
      </x:c>
      <x:c r="AA1382" s="14" t="str">
        <x:v>http://127.0.0.1:8788/produit-nice-mygo4bd.html</x:v>
      </x:c>
      <x:c r="AB1382" s="14" t="str">
        <x:v>http://127.0.0.1:8788/produit-nice-mygo4bd.html</x:v>
      </x:c>
      <x:c r="AC1382" s="7" t="str">
        <x:v>Obtenir la version, la configuration, les modes, les mesures et les informations réglementaires.</x:v>
      </x:c>
      <x:c r="AD1382" s="7"/>
      <x:c r="AE1382" s="7" t="str"/>
    </x:row>
    <x:row r="1383" ht="90" customHeight="1">
      <x:c r="A1383" s="7" t="str">
        <x:v>OXIBD</x:v>
      </x:c>
      <x:c r="B1383" s="7" t="str">
        <x:v>Nice</x:v>
      </x:c>
      <x:c r="C1383" s="7" t="str">
        <x:v>Nice</x:v>
      </x:c>
      <x:c r="D1383" s="7" t="str">
        <x:v>OXI BD — récepteur radio bidirectionnel enfichable</x:v>
      </x:c>
      <x:c r="E1383" s="7" t="str">
        <x:v>Composant électronique ou sensible</x:v>
      </x:c>
      <x:c r="F1383" s="7" t="str">
        <x:v>Composant à évaluer dans l’ensemble</x:v>
      </x:c>
      <x:c r="G1383" s="7" t="str">
        <x:v>À vérifier</x:v>
      </x:c>
      <x:c r="H1383" s="7" t="str"/>
      <x:c r="I1383" s="7" t="str">
        <x:v>La fiche de ce composant ne documente pas les modes de la motorisation complète.</x:v>
      </x:c>
      <x:c r="J1383" s="7" t="str"/>
      <x:c r="K1383" s="15"/>
      <x:c r="L1383" s="15" t="str"/>
      <x:c r="M1383" s="15"/>
      <x:c r="N1383" s="15"/>
      <x:c r="O1383" s="15"/>
      <x:c r="P1383" s="7" t="str"/>
      <x:c r="Q1383" s="15"/>
      <x:c r="R1383" s="7" t="str">
        <x:f>IF(AND(ISNUMBER(K1383),ISNUMBER(Q1383)),IF(K1383&lt;=Q1383,"Valeur ≤ seuil","Valeur &gt; seuil"),"")</x:f>
      </x:c>
      <x:c r="S1383" s="15"/>
      <x:c r="T1383" s="7" t="str">
        <x:f>IF(AND(ISNUMBER(K1383),ISNUMBER(S1383)),IF(K1383&lt;=S1383,"Valeur ≤ seuil","Valeur &gt; seuil"),"")</x:f>
      </x:c>
      <x:c r="U1383" s="7"/>
      <x:c r="V1383" s="7" t="str"/>
      <x:c r="W1383" s="14" t="str"/>
      <x:c r="X1383" s="7" t="str"/>
      <x:c r="Y1383" s="13" t="d">
        <x:v>2026-10-25T12:00:00.000Z</x:v>
      </x:c>
      <x:c r="Z1383" s="14" t="str">
        <x:v>https://partnershop.niceforyou.com/it_it/categoria-radice/soluzioni-per-cancelli/ricevitori-e-trasmettitori/ricevitori/da-innesto/ricevitore-bidi-oxibd-prdOXIBD-ctgB2B_ITA-rootcategory.gate.receivers-and-transmitters-gate.receivers-gate.for-mounting-on-a-wall-plate-gate</x:v>
      </x:c>
      <x:c r="AA1383" s="14" t="str">
        <x:v>http://127.0.0.1:8788/produit-nice-oxibd.html</x:v>
      </x:c>
      <x:c r="AB1383" s="14" t="str">
        <x:v>http://127.0.0.1:8788/produit-nice-oxibd.html</x:v>
      </x:c>
      <x:c r="AC1383" s="7" t="str">
        <x:v>Obtenir la version, la configuration, les modes, les mesures et les informations réglementaires.</x:v>
      </x:c>
      <x:c r="AD1383" s="7"/>
      <x:c r="AE1383" s="7" t="str"/>
    </x:row>
    <x:row r="1384" ht="90" customHeight="1">
      <x:c r="A1384" s="7" t="str">
        <x:v>OXILR</x:v>
      </x:c>
      <x:c r="B1384" s="7" t="str">
        <x:v>Nice</x:v>
      </x:c>
      <x:c r="C1384" s="7" t="str">
        <x:v>Nice</x:v>
      </x:c>
      <x:c r="D1384" s="7" t="str">
        <x:v>OXI LR — récepteur enfichable longue portée</x:v>
      </x:c>
      <x:c r="E1384" s="7" t="str">
        <x:v>Composant électronique ou sensible</x:v>
      </x:c>
      <x:c r="F1384" s="7" t="str">
        <x:v>Composant à évaluer dans l’ensemble</x:v>
      </x:c>
      <x:c r="G1384" s="7" t="str">
        <x:v>À vérifier</x:v>
      </x:c>
      <x:c r="H1384" s="7" t="str"/>
      <x:c r="I1384" s="7" t="str">
        <x:v>La fiche de ce composant ne documente pas les modes de la motorisation complète.</x:v>
      </x:c>
      <x:c r="J1384" s="7" t="str"/>
      <x:c r="K1384" s="15"/>
      <x:c r="L1384" s="15" t="str"/>
      <x:c r="M1384" s="15"/>
      <x:c r="N1384" s="15"/>
      <x:c r="O1384" s="15"/>
      <x:c r="P1384" s="7" t="str"/>
      <x:c r="Q1384" s="15"/>
      <x:c r="R1384" s="7" t="str">
        <x:f>IF(AND(ISNUMBER(K1384),ISNUMBER(Q1384)),IF(K1384&lt;=Q1384,"Valeur ≤ seuil","Valeur &gt; seuil"),"")</x:f>
      </x:c>
      <x:c r="S1384" s="15"/>
      <x:c r="T1384" s="7" t="str">
        <x:f>IF(AND(ISNUMBER(K1384),ISNUMBER(S1384)),IF(K1384&lt;=S1384,"Valeur ≤ seuil","Valeur &gt; seuil"),"")</x:f>
      </x:c>
      <x:c r="U1384" s="7"/>
      <x:c r="V1384" s="7" t="str"/>
      <x:c r="W1384" s="14" t="str"/>
      <x:c r="X1384" s="7" t="str"/>
      <x:c r="Y1384" s="13" t="d">
        <x:v>2026-10-25T12:00:00.000Z</x:v>
      </x:c>
      <x:c r="Z1384" s="14" t="str">
        <x:v>https://partnershop.niceforyou.com/it_it/categoria-radice/soluzioni-per-cancelli/ricevitori-e-trasmettitori/ricevitori/da-innesto/ricevitore-oxilr-oxilr-prdOXILR-ctgB2B_ITA-rootcategory.gate.receivers-and-transmitters-gate.receivers-gate.for-mounting-on-a-wall-plate-gate</x:v>
      </x:c>
      <x:c r="AA1384" s="14" t="str">
        <x:v>http://127.0.0.1:8788/produit-nice-oxilr.html</x:v>
      </x:c>
      <x:c r="AB1384" s="14" t="str">
        <x:v>http://127.0.0.1:8788/produit-nice-oxilr.html</x:v>
      </x:c>
      <x:c r="AC1384" s="7" t="str">
        <x:v>Obtenir la version, la configuration, les modes, les mesures et les informations réglementaires.</x:v>
      </x:c>
      <x:c r="AD1384" s="7"/>
      <x:c r="AE1384" s="7" t="str"/>
    </x:row>
    <x:row r="1385" ht="90" customHeight="1">
      <x:c r="A1385" s="7" t="str">
        <x:v>EPMB</x:v>
      </x:c>
      <x:c r="B1385" s="7" t="str">
        <x:v>Nice</x:v>
      </x:c>
      <x:c r="C1385" s="7" t="str">
        <x:v>Nice</x:v>
      </x:c>
      <x:c r="D1385" s="7" t="str">
        <x:v>Era Medium — paire de photocellules BlueBUS</x:v>
      </x:c>
      <x:c r="E1385" s="7" t="str">
        <x:v>Composant électronique ou sensible</x:v>
      </x:c>
      <x:c r="F1385" s="7" t="str">
        <x:v>Composant à évaluer dans l’ensemble</x:v>
      </x:c>
      <x:c r="G1385" s="7" t="str">
        <x:v>À vérifier</x:v>
      </x:c>
      <x:c r="H1385" s="7" t="str"/>
      <x:c r="I1385" s="7" t="str">
        <x:v>La fiche de ce composant ne documente pas les modes de la motorisation complète.</x:v>
      </x:c>
      <x:c r="J1385" s="7" t="str"/>
      <x:c r="K1385" s="15"/>
      <x:c r="L1385" s="15" t="str"/>
      <x:c r="M1385" s="15"/>
      <x:c r="N1385" s="15"/>
      <x:c r="O1385" s="15"/>
      <x:c r="P1385" s="7" t="str"/>
      <x:c r="Q1385" s="15"/>
      <x:c r="R1385" s="7" t="str">
        <x:f>IF(AND(ISNUMBER(K1385),ISNUMBER(Q1385)),IF(K1385&lt;=Q1385,"Valeur ≤ seuil","Valeur &gt; seuil"),"")</x:f>
      </x:c>
      <x:c r="S1385" s="15"/>
      <x:c r="T1385" s="7" t="str">
        <x:f>IF(AND(ISNUMBER(K1385),ISNUMBER(S1385)),IF(K1385&lt;=S1385,"Valeur ≤ seuil","Valeur &gt; seuil"),"")</x:f>
      </x:c>
      <x:c r="U1385" s="7"/>
      <x:c r="V1385" s="7" t="str"/>
      <x:c r="W1385" s="14" t="str"/>
      <x:c r="X1385" s="7" t="str"/>
      <x:c r="Y1385" s="13" t="d">
        <x:v>2026-10-25T12:00:00.000Z</x:v>
      </x:c>
      <x:c r="Z1385" s="14" t="str">
        <x:v>https://partnershop.niceforyou.com/it_it/categoria-radice/soluzioni-per-porte-da-garage/accessori/accessori-di-sicurezza/fotocellule/coppia-fotocel.-epmb-epmb-prdEPMB-ctgB2B_ITA-rootcategory.garage-doors.accessories-garage-doors.safety-accessories-garage-doors.photocells-garage-doors</x:v>
      </x:c>
      <x:c r="AA1385" s="14" t="str">
        <x:v>http://127.0.0.1:8788/produit-nice-epmb.html</x:v>
      </x:c>
      <x:c r="AB1385" s="14" t="str">
        <x:v>http://127.0.0.1:8788/produit-nice-epmb.html</x:v>
      </x:c>
      <x:c r="AC1385" s="7" t="str">
        <x:v>Obtenir la version, la configuration, les modes, les mesures et les informations réglementaires.</x:v>
      </x:c>
      <x:c r="AD1385" s="7"/>
      <x:c r="AE1385" s="7" t="str"/>
    </x:row>
    <x:row r="1386" ht="90" customHeight="1">
      <x:c r="A1386" s="7" t="str">
        <x:v>EPMOR</x:v>
      </x:c>
      <x:c r="B1386" s="7" t="str">
        <x:v>Nice</x:v>
      </x:c>
      <x:c r="C1386" s="7" t="str">
        <x:v>Nice</x:v>
      </x:c>
      <x:c r="D1386" s="7" t="str">
        <x:v>Era Medium — photocellule à réflexion avec miroir</x:v>
      </x:c>
      <x:c r="E1386" s="7" t="str">
        <x:v>Composant électronique ou sensible</x:v>
      </x:c>
      <x:c r="F1386" s="7" t="str">
        <x:v>Composant à évaluer dans l’ensemble</x:v>
      </x:c>
      <x:c r="G1386" s="7" t="str">
        <x:v>À vérifier</x:v>
      </x:c>
      <x:c r="H1386" s="7" t="str"/>
      <x:c r="I1386" s="7" t="str">
        <x:v>La fiche de ce composant ne documente pas les modes de la motorisation complète.</x:v>
      </x:c>
      <x:c r="J1386" s="7" t="str"/>
      <x:c r="K1386" s="15"/>
      <x:c r="L1386" s="15" t="str"/>
      <x:c r="M1386" s="15"/>
      <x:c r="N1386" s="15"/>
      <x:c r="O1386" s="15"/>
      <x:c r="P1386" s="7" t="str"/>
      <x:c r="Q1386" s="15"/>
      <x:c r="R1386" s="7" t="str">
        <x:f>IF(AND(ISNUMBER(K1386),ISNUMBER(Q1386)),IF(K1386&lt;=Q1386,"Valeur ≤ seuil","Valeur &gt; seuil"),"")</x:f>
      </x:c>
      <x:c r="S1386" s="15"/>
      <x:c r="T1386" s="7" t="str">
        <x:f>IF(AND(ISNUMBER(K1386),ISNUMBER(S1386)),IF(K1386&lt;=S1386,"Valeur ≤ seuil","Valeur &gt; seuil"),"")</x:f>
      </x:c>
      <x:c r="U1386" s="7"/>
      <x:c r="V1386" s="7" t="str"/>
      <x:c r="W1386" s="14" t="str"/>
      <x:c r="X1386" s="7" t="str"/>
      <x:c r="Y1386" s="13" t="d">
        <x:v>2026-10-25T12:00:00.000Z</x:v>
      </x:c>
      <x:c r="Z1386" s="14" t="str">
        <x:v>https://partnershop.niceforyou.com/it_it/categoria-radice/soluzioni-per-cancelli/accessori/accessori-di-sicurezza/fotocellule/era-photocells-medium-orientable-reflexive-epmor-prdEPMOR-ctgB2B_ITA-rootcategory.gate.accessories-gate.safety-accessories-gate.photocells-gate</x:v>
      </x:c>
      <x:c r="AA1386" s="14" t="str">
        <x:v>http://127.0.0.1:8788/produit-nice-epmor.html</x:v>
      </x:c>
      <x:c r="AB1386" s="14" t="str">
        <x:v>http://127.0.0.1:8788/produit-nice-epmor.html</x:v>
      </x:c>
      <x:c r="AC1386" s="7" t="str">
        <x:v>Obtenir la version, la configuration, les modes, les mesures et les informations réglementaires.</x:v>
      </x:c>
      <x:c r="AD1386" s="7"/>
      <x:c r="AE1386" s="7" t="str"/>
    </x:row>
    <x:row r="1387" ht="103" customHeight="1">
      <x:c r="A1387" s="7" t="str">
        <x:v>EDSWG</x:v>
      </x:c>
      <x:c r="B1387" s="7" t="str">
        <x:v>Nice</x:v>
      </x:c>
      <x:c r="C1387" s="7" t="str">
        <x:v>Nice</x:v>
      </x:c>
      <x:c r="D1387" s="7" t="str">
        <x:v>Era Keypad — clavier extérieur radio</x:v>
      </x:c>
      <x:c r="E1387" s="7" t="str">
        <x:v>Composant électronique ou sensible</x:v>
      </x:c>
      <x:c r="F1387" s="7" t="str">
        <x:v>Composant à évaluer dans l’ensemble</x:v>
      </x:c>
      <x:c r="G1387" s="7" t="str">
        <x:v>À vérifier</x:v>
      </x:c>
      <x:c r="H1387" s="7" t="str"/>
      <x:c r="I1387" s="7" t="str">
        <x:v>La fiche de ce composant ne documente pas les modes de la motorisation complète.</x:v>
      </x:c>
      <x:c r="J1387" s="7" t="str"/>
      <x:c r="K1387" s="15"/>
      <x:c r="L1387" s="15" t="str"/>
      <x:c r="M1387" s="15"/>
      <x:c r="N1387" s="15"/>
      <x:c r="O1387" s="15"/>
      <x:c r="P1387" s="7" t="str"/>
      <x:c r="Q1387" s="15"/>
      <x:c r="R1387" s="7" t="str">
        <x:f>IF(AND(ISNUMBER(K1387),ISNUMBER(Q1387)),IF(K1387&lt;=Q1387,"Valeur ≤ seuil","Valeur &gt; seuil"),"")</x:f>
      </x:c>
      <x:c r="S1387" s="15"/>
      <x:c r="T1387" s="7" t="str">
        <x:f>IF(AND(ISNUMBER(K1387),ISNUMBER(S1387)),IF(K1387&lt;=S1387,"Valeur ≤ seuil","Valeur &gt; seuil"),"")</x:f>
      </x:c>
      <x:c r="U1387" s="7"/>
      <x:c r="V1387" s="7" t="str"/>
      <x:c r="W1387" s="14" t="str"/>
      <x:c r="X1387" s="7" t="str"/>
      <x:c r="Y1387" s="13" t="d">
        <x:v>2026-10-25T12:00:00.000Z</x:v>
      </x:c>
      <x:c r="Z1387" s="14" t="str">
        <x:v>https://partnershop.niceforyou.com/it_it/categoria-radice/soluzioni-per-porte-da-garage/accessori/accessori-di-controllo/selettori-digitali/tastiera-da-esterno-via-radio-3-combinazioni-edswg-prdEDSWG-ctgB2B_ITA-rootcategory.garage-doors.accessories-garage-doors.control-accessories-garage-doors.key-pad-garage-doors</x:v>
      </x:c>
      <x:c r="AA1387" s="14" t="str">
        <x:v>http://127.0.0.1:8788/produit-nice-edswg.html</x:v>
      </x:c>
      <x:c r="AB1387" s="14" t="str">
        <x:v>http://127.0.0.1:8788/produit-nice-edswg.html</x:v>
      </x:c>
      <x:c r="AC1387" s="7" t="str">
        <x:v>Obtenir la version, la configuration, les modes, les mesures et les informations réglementaires.</x:v>
      </x:c>
      <x:c r="AD1387" s="7"/>
      <x:c r="AE1387" s="7" t="str"/>
    </x:row>
    <x:row r="1388" ht="116" customHeight="1">
      <x:c r="A1388" s="7" t="str">
        <x:v>SYKCE</x:v>
      </x:c>
      <x:c r="B1388" s="7" t="str">
        <x:v>Nice</x:v>
      </x:c>
      <x:c r="C1388" s="7" t="str">
        <x:v>Nice</x:v>
      </x:c>
      <x:c r="D1388" s="7" t="str">
        <x:v>Solemyo — kit d’alimentation solaire</x:v>
      </x:c>
      <x:c r="E1388" s="7" t="str">
        <x:v>Alimentation ou convertisseur</x:v>
      </x:c>
      <x:c r="F1388" s="7" t="str">
        <x:v>Composant à évaluer dans l’ensemble</x:v>
      </x:c>
      <x:c r="G1388" s="7" t="str">
        <x:v>À vérifier</x:v>
      </x:c>
      <x:c r="H1388" s="7" t="str"/>
      <x:c r="I1388" s="7" t="str">
        <x:v>La fiche de ce composant ne documente pas les modes de la motorisation complète.</x:v>
      </x:c>
      <x:c r="J1388" s="7" t="str"/>
      <x:c r="K1388" s="15"/>
      <x:c r="L1388" s="15" t="str"/>
      <x:c r="M1388" s="15"/>
      <x:c r="N1388" s="15"/>
      <x:c r="O1388" s="15"/>
      <x:c r="P1388" s="7" t="str"/>
      <x:c r="Q1388" s="15"/>
      <x:c r="R1388" s="7" t="str">
        <x:f>IF(AND(ISNUMBER(K1388),ISNUMBER(Q1388)),IF(K1388&lt;=Q1388,"Valeur ≤ seuil","Valeur &gt; seuil"),"")</x:f>
      </x:c>
      <x:c r="S1388" s="15"/>
      <x:c r="T1388" s="7" t="str">
        <x:f>IF(AND(ISNUMBER(K1388),ISNUMBER(S1388)),IF(K1388&lt;=S1388,"Valeur ≤ seuil","Valeur &gt; seuil"),"")</x:f>
      </x:c>
      <x:c r="U1388" s="7"/>
      <x:c r="V1388" s="7" t="str"/>
      <x:c r="W1388" s="14" t="str"/>
      <x:c r="X1388" s="7" t="str"/>
      <x:c r="Y1388" s="13" t="d">
        <x:v>2026-10-25T12:00:00.000Z</x:v>
      </x:c>
      <x:c r="Z1388" s="14" t="str">
        <x:v>https://partnershop.niceforyou.com/it_it/categoria-radice/soluzioni-per-cancelli/soluzioni-in-kit/cancelli-a-battente/per-uso-residenziale/kit-di-alimentazione-solare-composto-dal-pannello-fotovoltaico-syp-e-dal-box-batteria-psy24-con-circuito-di-controllo-della-ricarica-sykce-prdSYKCE-ctgB2B_ITA-rootcategory.gate.solutions-in-kit-gate.swing-solutions-kit.for-residential-use-kit-gate</x:v>
      </x:c>
      <x:c r="AA1388" s="14" t="str">
        <x:v>http://127.0.0.1:8788/produit-nice-sykce.html</x:v>
      </x:c>
      <x:c r="AB1388" s="14" t="str">
        <x:v>http://127.0.0.1:8788/produit-nice-sykce.html</x:v>
      </x:c>
      <x:c r="AC1388" s="7" t="str">
        <x:v>Obtenir la version, la configuration, les modes, les mesures et les informations réglementaires.</x:v>
      </x:c>
      <x:c r="AD1388" s="7"/>
      <x:c r="AE1388" s="7" t="str"/>
    </x:row>
    <x:row r="1389" ht="54" customHeight="1">
      <x:c r="A1389" s="7" t="str">
        <x:v>CL-2C-WDT</x:v>
      </x:c>
      <x:c r="B1389" s="7" t="str">
        <x:v>ACIE</x:v>
      </x:c>
      <x:c r="C1389" s="7" t="str">
        <x:v>ACIE</x:v>
      </x:c>
      <x:c r="D1389" s="7" t="str">
        <x:v>CL-2C-WDT · clavier métallique Wiegand et Dataclock</x:v>
      </x:c>
      <x:c r="E1389" s="7" t="str">
        <x:v>Composant électronique ou sensible</x:v>
      </x:c>
      <x:c r="F1389" s="7" t="str">
        <x:v>Composant à évaluer dans l’ensemble</x:v>
      </x:c>
      <x:c r="G1389" s="7" t="str">
        <x:v>À vérifier</x:v>
      </x:c>
      <x:c r="H1389" s="7" t="str"/>
      <x:c r="I1389" s="7" t="str">
        <x:v>La fiche de ce composant ne documente pas les modes de la motorisation complète.</x:v>
      </x:c>
      <x:c r="J1389" s="7" t="str"/>
      <x:c r="K1389" s="15"/>
      <x:c r="L1389" s="15" t="str"/>
      <x:c r="M1389" s="15"/>
      <x:c r="N1389" s="15"/>
      <x:c r="O1389" s="15"/>
      <x:c r="P1389" s="7" t="str"/>
      <x:c r="Q1389" s="15"/>
      <x:c r="R1389" s="7" t="str">
        <x:f>IF(AND(ISNUMBER(K1389),ISNUMBER(Q1389)),IF(K1389&lt;=Q1389,"Valeur ≤ seuil","Valeur &gt; seuil"),"")</x:f>
      </x:c>
      <x:c r="S1389" s="15"/>
      <x:c r="T1389" s="7" t="str">
        <x:f>IF(AND(ISNUMBER(K1389),ISNUMBER(S1389)),IF(K1389&lt;=S1389,"Valeur ≤ seuil","Valeur &gt; seuil"),"")</x:f>
      </x:c>
      <x:c r="U1389" s="7"/>
      <x:c r="V1389" s="7" t="str"/>
      <x:c r="W1389" s="14" t="str"/>
      <x:c r="X1389" s="7" t="str"/>
      <x:c r="Y1389" s="13" t="d">
        <x:v>2026-10-25T12:00:00.000Z</x:v>
      </x:c>
      <x:c r="Z1389" s="14" t="str">
        <x:v>https://acie-securite.com/produit-acie-securite.asp?idproduit=340</x:v>
      </x:c>
      <x:c r="AA1389" s="14" t="str">
        <x:v>http://127.0.0.1:8788/produit-acie-cl-2c-wdt.html</x:v>
      </x:c>
      <x:c r="AB1389" s="14" t="str">
        <x:v>http://127.0.0.1:8788/produit-acie-cl-2c-wdt.html</x:v>
      </x:c>
      <x:c r="AC1389" s="7" t="str">
        <x:v>Obtenir la version, la configuration, les modes, les mesures et les informations réglementaires.</x:v>
      </x:c>
      <x:c r="AD1389" s="7"/>
      <x:c r="AE1389" s="7" t="str"/>
    </x:row>
    <x:row r="1390" ht="54" customHeight="1">
      <x:c r="A1390" s="7" t="str">
        <x:v>CL1000-EMWDT</x:v>
      </x:c>
      <x:c r="B1390" s="7" t="str">
        <x:v>ACIE</x:v>
      </x:c>
      <x:c r="C1390" s="7" t="str">
        <x:v>ACIE</x:v>
      </x:c>
      <x:c r="D1390" s="7" t="str">
        <x:v>CL1000-EMWDT · clavier et lecteur de badges 125 kHz</x:v>
      </x:c>
      <x:c r="E1390" s="7" t="str">
        <x:v>Composant électronique ou sensible</x:v>
      </x:c>
      <x:c r="F1390" s="7" t="str">
        <x:v>Composant à évaluer dans l’ensemble</x:v>
      </x:c>
      <x:c r="G1390" s="7" t="str">
        <x:v>À vérifier</x:v>
      </x:c>
      <x:c r="H1390" s="7" t="str"/>
      <x:c r="I1390" s="7" t="str">
        <x:v>La fiche de ce composant ne documente pas les modes de la motorisation complète.</x:v>
      </x:c>
      <x:c r="J1390" s="7" t="str"/>
      <x:c r="K1390" s="15"/>
      <x:c r="L1390" s="15" t="str"/>
      <x:c r="M1390" s="15"/>
      <x:c r="N1390" s="15"/>
      <x:c r="O1390" s="15"/>
      <x:c r="P1390" s="7" t="str"/>
      <x:c r="Q1390" s="15"/>
      <x:c r="R1390" s="7" t="str">
        <x:f>IF(AND(ISNUMBER(K1390),ISNUMBER(Q1390)),IF(K1390&lt;=Q1390,"Valeur ≤ seuil","Valeur &gt; seuil"),"")</x:f>
      </x:c>
      <x:c r="S1390" s="15"/>
      <x:c r="T1390" s="7" t="str">
        <x:f>IF(AND(ISNUMBER(K1390),ISNUMBER(S1390)),IF(K1390&lt;=S1390,"Valeur ≤ seuil","Valeur &gt; seuil"),"")</x:f>
      </x:c>
      <x:c r="U1390" s="7"/>
      <x:c r="V1390" s="7" t="str"/>
      <x:c r="W1390" s="14" t="str"/>
      <x:c r="X1390" s="7" t="str"/>
      <x:c r="Y1390" s="13" t="d">
        <x:v>2026-10-25T12:00:00.000Z</x:v>
      </x:c>
      <x:c r="Z1390" s="14" t="str">
        <x:v>https://acie-securite.com/produit-acie-securite.asp?idproduit=323</x:v>
      </x:c>
      <x:c r="AA1390" s="14" t="str">
        <x:v>http://127.0.0.1:8788/produit-acie-cl1000-emwdt.html</x:v>
      </x:c>
      <x:c r="AB1390" s="14" t="str">
        <x:v>http://127.0.0.1:8788/produit-acie-cl1000-emwdt.html</x:v>
      </x:c>
      <x:c r="AC1390" s="7" t="str">
        <x:v>Obtenir la version, la configuration, les modes, les mesures et les informations réglementaires.</x:v>
      </x:c>
      <x:c r="AD1390" s="7"/>
      <x:c r="AE1390" s="7" t="str"/>
    </x:row>
    <x:row r="1391" ht="54" customHeight="1">
      <x:c r="A1391" s="7" t="str">
        <x:v>CLBL-ELA+</x:v>
      </x:c>
      <x:c r="B1391" s="7" t="str">
        <x:v>ACIE</x:v>
      </x:c>
      <x:c r="C1391" s="7" t="str">
        <x:v>ACIE</x:v>
      </x:c>
      <x:c r="D1391" s="7" t="str">
        <x:v>CLBL-ELA+ · clavier et lecteur Bluetooth à électronique déportée</x:v>
      </x:c>
      <x:c r="E1391" s="7" t="str">
        <x:v>Composant électronique ou sensible</x:v>
      </x:c>
      <x:c r="F1391" s="7" t="str">
        <x:v>Composant à évaluer dans l’ensemble</x:v>
      </x:c>
      <x:c r="G1391" s="7" t="str">
        <x:v>À vérifier</x:v>
      </x:c>
      <x:c r="H1391" s="7" t="str"/>
      <x:c r="I1391" s="7" t="str">
        <x:v>La fiche de ce composant ne documente pas les modes de la motorisation complète.</x:v>
      </x:c>
      <x:c r="J1391" s="7" t="str"/>
      <x:c r="K1391" s="15"/>
      <x:c r="L1391" s="15" t="str"/>
      <x:c r="M1391" s="15"/>
      <x:c r="N1391" s="15"/>
      <x:c r="O1391" s="15"/>
      <x:c r="P1391" s="7" t="str"/>
      <x:c r="Q1391" s="15"/>
      <x:c r="R1391" s="7" t="str">
        <x:f>IF(AND(ISNUMBER(K1391),ISNUMBER(Q1391)),IF(K1391&lt;=Q1391,"Valeur ≤ seuil","Valeur &gt; seuil"),"")</x:f>
      </x:c>
      <x:c r="S1391" s="15"/>
      <x:c r="T1391" s="7" t="str">
        <x:f>IF(AND(ISNUMBER(K1391),ISNUMBER(S1391)),IF(K1391&lt;=S1391,"Valeur ≤ seuil","Valeur &gt; seuil"),"")</x:f>
      </x:c>
      <x:c r="U1391" s="7"/>
      <x:c r="V1391" s="7" t="str"/>
      <x:c r="W1391" s="14" t="str"/>
      <x:c r="X1391" s="7" t="str"/>
      <x:c r="Y1391" s="13" t="d">
        <x:v>2026-10-25T12:00:00.000Z</x:v>
      </x:c>
      <x:c r="Z1391" s="14" t="str">
        <x:v>https://acie-securite.com/produit-acie-securite.asp?idproduit=342</x:v>
      </x:c>
      <x:c r="AA1391" s="14" t="str">
        <x:v>http://127.0.0.1:8788/produit-acie-clbl-ela.html</x:v>
      </x:c>
      <x:c r="AB1391" s="14" t="str">
        <x:v>http://127.0.0.1:8788/produit-acie-clbl-ela.html</x:v>
      </x:c>
      <x:c r="AC1391" s="7" t="str">
        <x:v>Obtenir la version, la configuration, les modes, les mesures et les informations réglementaires.</x:v>
      </x:c>
      <x:c r="AD1391" s="7"/>
      <x:c r="AE1391" s="7" t="str"/>
    </x:row>
    <x:row r="1392" ht="54" customHeight="1">
      <x:c r="A1392" s="7" t="str">
        <x:v>SUN-S-ELA</x:v>
      </x:c>
      <x:c r="B1392" s="7" t="str">
        <x:v>ACIE</x:v>
      </x:c>
      <x:c r="C1392" s="7" t="str">
        <x:v>ACIE</x:v>
      </x:c>
      <x:c r="D1392" s="7" t="str">
        <x:v>SUN-S-ELA · clavier pour bus ELA-EVOLUTION</x:v>
      </x:c>
      <x:c r="E1392" s="7" t="str">
        <x:v>Composant électronique ou sensible</x:v>
      </x:c>
      <x:c r="F1392" s="7" t="str">
        <x:v>Composant à évaluer dans l’ensemble</x:v>
      </x:c>
      <x:c r="G1392" s="7" t="str">
        <x:v>À vérifier</x:v>
      </x:c>
      <x:c r="H1392" s="7" t="str"/>
      <x:c r="I1392" s="7" t="str">
        <x:v>La fiche de ce composant ne documente pas les modes de la motorisation complète.</x:v>
      </x:c>
      <x:c r="J1392" s="7" t="str"/>
      <x:c r="K1392" s="15"/>
      <x:c r="L1392" s="15" t="str"/>
      <x:c r="M1392" s="15"/>
      <x:c r="N1392" s="15"/>
      <x:c r="O1392" s="15"/>
      <x:c r="P1392" s="7" t="str"/>
      <x:c r="Q1392" s="15"/>
      <x:c r="R1392" s="7" t="str">
        <x:f>IF(AND(ISNUMBER(K1392),ISNUMBER(Q1392)),IF(K1392&lt;=Q1392,"Valeur ≤ seuil","Valeur &gt; seuil"),"")</x:f>
      </x:c>
      <x:c r="S1392" s="15"/>
      <x:c r="T1392" s="7" t="str">
        <x:f>IF(AND(ISNUMBER(K1392),ISNUMBER(S1392)),IF(K1392&lt;=S1392,"Valeur ≤ seuil","Valeur &gt; seuil"),"")</x:f>
      </x:c>
      <x:c r="U1392" s="7"/>
      <x:c r="V1392" s="7" t="str"/>
      <x:c r="W1392" s="14" t="str"/>
      <x:c r="X1392" s="7" t="str"/>
      <x:c r="Y1392" s="13" t="d">
        <x:v>2026-10-25T12:00:00.000Z</x:v>
      </x:c>
      <x:c r="Z1392" s="14" t="str">
        <x:v>https://acie-securite.com/produit-acie-securite.asp?idproduit=158</x:v>
      </x:c>
      <x:c r="AA1392" s="14" t="str">
        <x:v>http://127.0.0.1:8788/produit-acie-sun-s-ela.html</x:v>
      </x:c>
      <x:c r="AB1392" s="14" t="str">
        <x:v>http://127.0.0.1:8788/produit-acie-sun-s-ela.html</x:v>
      </x:c>
      <x:c r="AC1392" s="7" t="str">
        <x:v>Obtenir la version, la configuration, les modes, les mesures et les informations réglementaires.</x:v>
      </x:c>
      <x:c r="AD1392" s="7"/>
      <x:c r="AE1392" s="7" t="str"/>
    </x:row>
    <x:row r="1393" ht="54" customHeight="1">
      <x:c r="A1393" s="7" t="str">
        <x:v>CL-RF-ELA</x:v>
      </x:c>
      <x:c r="B1393" s="7" t="str">
        <x:v>ACIE</x:v>
      </x:c>
      <x:c r="C1393" s="7" t="str">
        <x:v>ACIE</x:v>
      </x:c>
      <x:c r="D1393" s="7" t="str">
        <x:v>CL-RF-ELA · clavier RS485-ELA avec lecteur radio</x:v>
      </x:c>
      <x:c r="E1393" s="7" t="str">
        <x:v>Composant électronique ou sensible</x:v>
      </x:c>
      <x:c r="F1393" s="7" t="str">
        <x:v>Composant à évaluer dans l’ensemble</x:v>
      </x:c>
      <x:c r="G1393" s="7" t="str">
        <x:v>À vérifier</x:v>
      </x:c>
      <x:c r="H1393" s="7" t="str"/>
      <x:c r="I1393" s="7" t="str">
        <x:v>La fiche de ce composant ne documente pas les modes de la motorisation complète.</x:v>
      </x:c>
      <x:c r="J1393" s="7" t="str"/>
      <x:c r="K1393" s="15"/>
      <x:c r="L1393" s="15" t="str"/>
      <x:c r="M1393" s="15"/>
      <x:c r="N1393" s="15"/>
      <x:c r="O1393" s="15"/>
      <x:c r="P1393" s="7" t="str"/>
      <x:c r="Q1393" s="15"/>
      <x:c r="R1393" s="7" t="str">
        <x:f>IF(AND(ISNUMBER(K1393),ISNUMBER(Q1393)),IF(K1393&lt;=Q1393,"Valeur ≤ seuil","Valeur &gt; seuil"),"")</x:f>
      </x:c>
      <x:c r="S1393" s="15"/>
      <x:c r="T1393" s="7" t="str">
        <x:f>IF(AND(ISNUMBER(K1393),ISNUMBER(S1393)),IF(K1393&lt;=S1393,"Valeur ≤ seuil","Valeur &gt; seuil"),"")</x:f>
      </x:c>
      <x:c r="U1393" s="7"/>
      <x:c r="V1393" s="7" t="str"/>
      <x:c r="W1393" s="14" t="str"/>
      <x:c r="X1393" s="7" t="str"/>
      <x:c r="Y1393" s="13" t="d">
        <x:v>2026-10-25T12:00:00.000Z</x:v>
      </x:c>
      <x:c r="Z1393" s="14" t="str">
        <x:v>https://acie-securite.com/produit-acie-securite.asp?idproduit=160</x:v>
      </x:c>
      <x:c r="AA1393" s="14" t="str">
        <x:v>http://127.0.0.1:8788/produit-acie-cl-rf-ela.html</x:v>
      </x:c>
      <x:c r="AB1393" s="14" t="str">
        <x:v>http://127.0.0.1:8788/produit-acie-cl-rf-ela.html</x:v>
      </x:c>
      <x:c r="AC1393" s="7" t="str">
        <x:v>Obtenir la version, la configuration, les modes, les mesures et les informations réglementaires.</x:v>
      </x:c>
      <x:c r="AD1393" s="7"/>
      <x:c r="AE1393" s="7" t="str"/>
    </x:row>
    <x:row r="1394" ht="54" customHeight="1">
      <x:c r="A1394" s="7" t="str">
        <x:v>SU485-ELA</x:v>
      </x:c>
      <x:c r="B1394" s="7" t="str">
        <x:v>ACIE</x:v>
      </x:c>
      <x:c r="C1394" s="7" t="str">
        <x:v>ACIE</x:v>
      </x:c>
      <x:c r="D1394" s="7" t="str">
        <x:v>SU485-ELA · clavier pour système EVOLUTION</x:v>
      </x:c>
      <x:c r="E1394" s="7" t="str">
        <x:v>Composant électronique ou sensible</x:v>
      </x:c>
      <x:c r="F1394" s="7" t="str">
        <x:v>Composant à évaluer dans l’ensemble</x:v>
      </x:c>
      <x:c r="G1394" s="7" t="str">
        <x:v>À vérifier</x:v>
      </x:c>
      <x:c r="H1394" s="7" t="str"/>
      <x:c r="I1394" s="7" t="str">
        <x:v>La fiche de ce composant ne documente pas les modes de la motorisation complète.</x:v>
      </x:c>
      <x:c r="J1394" s="7" t="str"/>
      <x:c r="K1394" s="15"/>
      <x:c r="L1394" s="15" t="str"/>
      <x:c r="M1394" s="15"/>
      <x:c r="N1394" s="15"/>
      <x:c r="O1394" s="15"/>
      <x:c r="P1394" s="7" t="str"/>
      <x:c r="Q1394" s="15"/>
      <x:c r="R1394" s="7" t="str">
        <x:f>IF(AND(ISNUMBER(K1394),ISNUMBER(Q1394)),IF(K1394&lt;=Q1394,"Valeur ≤ seuil","Valeur &gt; seuil"),"")</x:f>
      </x:c>
      <x:c r="S1394" s="15"/>
      <x:c r="T1394" s="7" t="str">
        <x:f>IF(AND(ISNUMBER(K1394),ISNUMBER(S1394)),IF(K1394&lt;=S1394,"Valeur ≤ seuil","Valeur &gt; seuil"),"")</x:f>
      </x:c>
      <x:c r="U1394" s="7"/>
      <x:c r="V1394" s="7" t="str"/>
      <x:c r="W1394" s="14" t="str"/>
      <x:c r="X1394" s="7" t="str"/>
      <x:c r="Y1394" s="13" t="d">
        <x:v>2026-10-25T12:00:00.000Z</x:v>
      </x:c>
      <x:c r="Z1394" s="14" t="str">
        <x:v>https://acie-securite.com/produit-acie-securite.asp?idproduit=162</x:v>
      </x:c>
      <x:c r="AA1394" s="14" t="str">
        <x:v>http://127.0.0.1:8788/produit-acie-su485-ela.html</x:v>
      </x:c>
      <x:c r="AB1394" s="14" t="str">
        <x:v>http://127.0.0.1:8788/produit-acie-su485-ela.html</x:v>
      </x:c>
      <x:c r="AC1394" s="7" t="str">
        <x:v>Obtenir la version, la configuration, les modes, les mesures et les informations réglementaires.</x:v>
      </x:c>
      <x:c r="AD1394" s="7"/>
      <x:c r="AE1394" s="7" t="str"/>
    </x:row>
    <x:row r="1395" ht="54" customHeight="1">
      <x:c r="A1395" s="7" t="str">
        <x:v>PM485-ELA</x:v>
      </x:c>
      <x:c r="B1395" s="7" t="str">
        <x:v>ACIE</x:v>
      </x:c>
      <x:c r="C1395" s="7" t="str">
        <x:v>ACIE</x:v>
      </x:c>
      <x:c r="D1395" s="7" t="str">
        <x:v>PM485-ELA · lecteur de proximité EM pour bus ELA</x:v>
      </x:c>
      <x:c r="E1395" s="7" t="str">
        <x:v>Composant électronique ou sensible</x:v>
      </x:c>
      <x:c r="F1395" s="7" t="str">
        <x:v>Composant à évaluer dans l’ensemble</x:v>
      </x:c>
      <x:c r="G1395" s="7" t="str">
        <x:v>À vérifier</x:v>
      </x:c>
      <x:c r="H1395" s="7" t="str"/>
      <x:c r="I1395" s="7" t="str">
        <x:v>La fiche de ce composant ne documente pas les modes de la motorisation complète.</x:v>
      </x:c>
      <x:c r="J1395" s="7" t="str"/>
      <x:c r="K1395" s="15"/>
      <x:c r="L1395" s="15" t="str"/>
      <x:c r="M1395" s="15"/>
      <x:c r="N1395" s="15"/>
      <x:c r="O1395" s="15"/>
      <x:c r="P1395" s="7" t="str"/>
      <x:c r="Q1395" s="15"/>
      <x:c r="R1395" s="7" t="str">
        <x:f>IF(AND(ISNUMBER(K1395),ISNUMBER(Q1395)),IF(K1395&lt;=Q1395,"Valeur ≤ seuil","Valeur &gt; seuil"),"")</x:f>
      </x:c>
      <x:c r="S1395" s="15"/>
      <x:c r="T1395" s="7" t="str">
        <x:f>IF(AND(ISNUMBER(K1395),ISNUMBER(S1395)),IF(K1395&lt;=S1395,"Valeur ≤ seuil","Valeur &gt; seuil"),"")</x:f>
      </x:c>
      <x:c r="U1395" s="7"/>
      <x:c r="V1395" s="7" t="str"/>
      <x:c r="W1395" s="14" t="str"/>
      <x:c r="X1395" s="7" t="str"/>
      <x:c r="Y1395" s="13" t="d">
        <x:v>2026-10-25T12:00:00.000Z</x:v>
      </x:c>
      <x:c r="Z1395" s="14" t="str">
        <x:v>https://acie-securite.com/produit-acie-securite.asp?idproduit=163</x:v>
      </x:c>
      <x:c r="AA1395" s="14" t="str">
        <x:v>http://127.0.0.1:8788/produit-acie-pm485-ela.html</x:v>
      </x:c>
      <x:c r="AB1395" s="14" t="str">
        <x:v>http://127.0.0.1:8788/produit-acie-pm485-ela.html</x:v>
      </x:c>
      <x:c r="AC1395" s="7" t="str">
        <x:v>Obtenir la version, la configuration, les modes, les mesures et les informations réglementaires.</x:v>
      </x:c>
      <x:c r="AD1395" s="7"/>
      <x:c r="AE1395" s="7" t="str"/>
    </x:row>
    <x:row r="1396" ht="54" customHeight="1">
      <x:c r="A1396" s="7" t="str">
        <x:v>CP-ELA</x:v>
      </x:c>
      <x:c r="B1396" s="7" t="str">
        <x:v>ACIE</x:v>
      </x:c>
      <x:c r="C1396" s="7" t="str">
        <x:v>ACIE</x:v>
      </x:c>
      <x:c r="D1396" s="7" t="str">
        <x:v>CP-ELA · unité locale EVOLUTION sans alimentation</x:v>
      </x:c>
      <x:c r="E1396" s="7" t="str">
        <x:v>Alimentation ou convertisseur</x:v>
      </x:c>
      <x:c r="F1396" s="7" t="str">
        <x:v>Composant à évaluer dans l’ensemble</x:v>
      </x:c>
      <x:c r="G1396" s="7" t="str">
        <x:v>À vérifier</x:v>
      </x:c>
      <x:c r="H1396" s="7" t="str"/>
      <x:c r="I1396" s="7" t="str">
        <x:v>La fiche de ce composant ne documente pas les modes de la motorisation complète.</x:v>
      </x:c>
      <x:c r="J1396" s="7" t="str"/>
      <x:c r="K1396" s="15"/>
      <x:c r="L1396" s="15" t="str"/>
      <x:c r="M1396" s="15"/>
      <x:c r="N1396" s="15"/>
      <x:c r="O1396" s="15"/>
      <x:c r="P1396" s="7" t="str"/>
      <x:c r="Q1396" s="15"/>
      <x:c r="R1396" s="7" t="str">
        <x:f>IF(AND(ISNUMBER(K1396),ISNUMBER(Q1396)),IF(K1396&lt;=Q1396,"Valeur ≤ seuil","Valeur &gt; seuil"),"")</x:f>
      </x:c>
      <x:c r="S1396" s="15"/>
      <x:c r="T1396" s="7" t="str">
        <x:f>IF(AND(ISNUMBER(K1396),ISNUMBER(S1396)),IF(K1396&lt;=S1396,"Valeur ≤ seuil","Valeur &gt; seuil"),"")</x:f>
      </x:c>
      <x:c r="U1396" s="7"/>
      <x:c r="V1396" s="7" t="str"/>
      <x:c r="W1396" s="14" t="str"/>
      <x:c r="X1396" s="7" t="str"/>
      <x:c r="Y1396" s="13" t="d">
        <x:v>2026-10-25T12:00:00.000Z</x:v>
      </x:c>
      <x:c r="Z1396" s="14" t="str">
        <x:v>https://acie-securite.com/produit-acie-securite.asp?idproduit=157</x:v>
      </x:c>
      <x:c r="AA1396" s="14" t="str">
        <x:v>http://127.0.0.1:8788/produit-acie-cp-ela.html</x:v>
      </x:c>
      <x:c r="AB1396" s="14" t="str">
        <x:v>http://127.0.0.1:8788/produit-acie-cp-ela.html</x:v>
      </x:c>
      <x:c r="AC1396" s="7" t="str">
        <x:v>Obtenir la version, la configuration, les modes, les mesures et les informations réglementaires.</x:v>
      </x:c>
      <x:c r="AD1396" s="7"/>
      <x:c r="AE1396" s="7" t="str"/>
    </x:row>
    <x:row r="1397" ht="54" customHeight="1">
      <x:c r="A1397" s="7" t="str">
        <x:v>IO8-ELA+</x:v>
      </x:c>
      <x:c r="B1397" s="7" t="str">
        <x:v>ACIE</x:v>
      </x:c>
      <x:c r="C1397" s="7" t="str">
        <x:v>ACIE</x:v>
      </x:c>
      <x:c r="D1397" s="7" t="str">
        <x:v>IO8-ELA+ · extension de huit entrées et huit sorties relais</x:v>
      </x:c>
      <x:c r="E1397" s="7" t="str">
        <x:v>Composant électronique ou sensible</x:v>
      </x:c>
      <x:c r="F1397" s="7" t="str">
        <x:v>Composant à évaluer dans l’ensemble</x:v>
      </x:c>
      <x:c r="G1397" s="7" t="str">
        <x:v>À vérifier</x:v>
      </x:c>
      <x:c r="H1397" s="7" t="str"/>
      <x:c r="I1397" s="7" t="str">
        <x:v>La fiche de ce composant ne documente pas les modes de la motorisation complète.</x:v>
      </x:c>
      <x:c r="J1397" s="7" t="str"/>
      <x:c r="K1397" s="15"/>
      <x:c r="L1397" s="15" t="str"/>
      <x:c r="M1397" s="15"/>
      <x:c r="N1397" s="15"/>
      <x:c r="O1397" s="15"/>
      <x:c r="P1397" s="7" t="str"/>
      <x:c r="Q1397" s="15"/>
      <x:c r="R1397" s="7" t="str">
        <x:f>IF(AND(ISNUMBER(K1397),ISNUMBER(Q1397)),IF(K1397&lt;=Q1397,"Valeur ≤ seuil","Valeur &gt; seuil"),"")</x:f>
      </x:c>
      <x:c r="S1397" s="15"/>
      <x:c r="T1397" s="7" t="str">
        <x:f>IF(AND(ISNUMBER(K1397),ISNUMBER(S1397)),IF(K1397&lt;=S1397,"Valeur ≤ seuil","Valeur &gt; seuil"),"")</x:f>
      </x:c>
      <x:c r="U1397" s="7"/>
      <x:c r="V1397" s="7" t="str"/>
      <x:c r="W1397" s="14" t="str"/>
      <x:c r="X1397" s="7" t="str"/>
      <x:c r="Y1397" s="13" t="d">
        <x:v>2026-10-25T12:00:00.000Z</x:v>
      </x:c>
      <x:c r="Z1397" s="14" t="str">
        <x:v>https://acie-securite.com/produit-acie-securite.asp?idproduit=169</x:v>
      </x:c>
      <x:c r="AA1397" s="14" t="str">
        <x:v>http://127.0.0.1:8788/produit-acie-io8-ela.html</x:v>
      </x:c>
      <x:c r="AB1397" s="14" t="str">
        <x:v>http://127.0.0.1:8788/produit-acie-io8-ela.html</x:v>
      </x:c>
      <x:c r="AC1397" s="7" t="str">
        <x:v>Obtenir la version, la configuration, les modes, les mesures et les informations réglementaires.</x:v>
      </x:c>
      <x:c r="AD1397" s="7"/>
      <x:c r="AE1397" s="7" t="str"/>
    </x:row>
    <x:row r="1398" ht="54" customHeight="1">
      <x:c r="A1398" s="7" t="str">
        <x:v>PROTECT-POWER</x:v>
      </x:c>
      <x:c r="B1398" s="7" t="str">
        <x:v>ACIE</x:v>
      </x:c>
      <x:c r="C1398" s="7" t="str">
        <x:v>ACIE</x:v>
      </x:c>
      <x:c r="D1398" s="7" t="str">
        <x:v>PROTECT-POWER · unité locale EVOLUTION avec alimentation</x:v>
      </x:c>
      <x:c r="E1398" s="7" t="str">
        <x:v>Alimentation ou convertisseur</x:v>
      </x:c>
      <x:c r="F1398" s="7" t="str">
        <x:v>Composant à évaluer dans l’ensemble</x:v>
      </x:c>
      <x:c r="G1398" s="7" t="str">
        <x:v>À vérifier</x:v>
      </x:c>
      <x:c r="H1398" s="7" t="str"/>
      <x:c r="I1398" s="7" t="str">
        <x:v>La fiche de ce composant ne documente pas les modes de la motorisation complète.</x:v>
      </x:c>
      <x:c r="J1398" s="7" t="str"/>
      <x:c r="K1398" s="15"/>
      <x:c r="L1398" s="15" t="str"/>
      <x:c r="M1398" s="15"/>
      <x:c r="N1398" s="15"/>
      <x:c r="O1398" s="15"/>
      <x:c r="P1398" s="7" t="str"/>
      <x:c r="Q1398" s="15"/>
      <x:c r="R1398" s="7" t="str">
        <x:f>IF(AND(ISNUMBER(K1398),ISNUMBER(Q1398)),IF(K1398&lt;=Q1398,"Valeur ≤ seuil","Valeur &gt; seuil"),"")</x:f>
      </x:c>
      <x:c r="S1398" s="15"/>
      <x:c r="T1398" s="7" t="str">
        <x:f>IF(AND(ISNUMBER(K1398),ISNUMBER(S1398)),IF(K1398&lt;=S1398,"Valeur ≤ seuil","Valeur &gt; seuil"),"")</x:f>
      </x:c>
      <x:c r="U1398" s="7"/>
      <x:c r="V1398" s="7" t="str"/>
      <x:c r="W1398" s="14" t="str"/>
      <x:c r="X1398" s="7" t="str"/>
      <x:c r="Y1398" s="13" t="d">
        <x:v>2026-10-25T12:00:00.000Z</x:v>
      </x:c>
      <x:c r="Z1398" s="14" t="str">
        <x:v>https://acie-securite.com/produit-acie-securite.asp?idproduit=156</x:v>
      </x:c>
      <x:c r="AA1398" s="14" t="str">
        <x:v>http://127.0.0.1:8788/produit-acie-protect-power.html</x:v>
      </x:c>
      <x:c r="AB1398" s="14" t="str">
        <x:v>http://127.0.0.1:8788/produit-acie-protect-power.html</x:v>
      </x:c>
      <x:c r="AC1398" s="7" t="str">
        <x:v>Obtenir la version, la configuration, les modes, les mesures et les informations réglementaires.</x:v>
      </x:c>
      <x:c r="AD1398" s="7"/>
      <x:c r="AE1398" s="7" t="str"/>
    </x:row>
    <x:row r="1399" ht="54" customHeight="1">
      <x:c r="A1399" s="7" t="str">
        <x:v>PROBUS</x:v>
      </x:c>
      <x:c r="B1399" s="7" t="str">
        <x:v>ACIE</x:v>
      </x:c>
      <x:c r="C1399" s="7" t="str">
        <x:v>ACIE</x:v>
      </x:c>
      <x:c r="D1399" s="7" t="str">
        <x:v>PROBUS · prolongateur de bus ELA+</x:v>
      </x:c>
      <x:c r="E1399" s="7" t="str">
        <x:v>Nature à préciser</x:v>
      </x:c>
      <x:c r="F1399" s="7" t="str">
        <x:v>Périmètre à confirmer</x:v>
      </x:c>
      <x:c r="G1399" s="7" t="str">
        <x:v>À vérifier</x:v>
      </x:c>
      <x:c r="H1399" s="7" t="str"/>
      <x:c r="I1399" s="7" t="str">
        <x:v>Mode, configuration et preuves énergétiques complètes non établis pour cette référence.</x:v>
      </x:c>
      <x:c r="J1399" s="7" t="str"/>
      <x:c r="K1399" s="15"/>
      <x:c r="L1399" s="15" t="str"/>
      <x:c r="M1399" s="15"/>
      <x:c r="N1399" s="15"/>
      <x:c r="O1399" s="15"/>
      <x:c r="P1399" s="7" t="str"/>
      <x:c r="Q1399" s="15"/>
      <x:c r="R1399" s="7" t="str">
        <x:f>IF(AND(ISNUMBER(K1399),ISNUMBER(Q1399)),IF(K1399&lt;=Q1399,"Valeur ≤ seuil","Valeur &gt; seuil"),"")</x:f>
      </x:c>
      <x:c r="S1399" s="15"/>
      <x:c r="T1399" s="7" t="str">
        <x:f>IF(AND(ISNUMBER(K1399),ISNUMBER(S1399)),IF(K1399&lt;=S1399,"Valeur ≤ seuil","Valeur &gt; seuil"),"")</x:f>
      </x:c>
      <x:c r="U1399" s="7"/>
      <x:c r="V1399" s="7" t="str"/>
      <x:c r="W1399" s="14" t="str"/>
      <x:c r="X1399" s="7" t="str"/>
      <x:c r="Y1399" s="13" t="d">
        <x:v>2026-10-25T12:00:00.000Z</x:v>
      </x:c>
      <x:c r="Z1399" s="14" t="str">
        <x:v>https://acie-securite.com/produit-acie-securite.asp?idproduit=170</x:v>
      </x:c>
      <x:c r="AA1399" s="14" t="str">
        <x:v>http://127.0.0.1:8788/produit-acie-probus.html</x:v>
      </x:c>
      <x:c r="AB1399" s="14" t="str">
        <x:v>http://127.0.0.1:8788/produit-acie-probus.html</x:v>
      </x:c>
      <x:c r="AC1399" s="7" t="str">
        <x:v>Obtenir la version, la configuration, les modes, les mesures et les informations réglementaires.</x:v>
      </x:c>
      <x:c r="AD1399" s="7"/>
      <x:c r="AE1399" s="7" t="str"/>
    </x:row>
    <x:row r="1400" ht="54" customHeight="1">
      <x:c r="A1400" s="7" t="str">
        <x:v>LE-EM</x:v>
      </x:c>
      <x:c r="B1400" s="7" t="str">
        <x:v>ACIE</x:v>
      </x:c>
      <x:c r="C1400" s="7" t="str">
        <x:v>ACIE</x:v>
      </x:c>
      <x:c r="D1400" s="7" t="str">
        <x:v>LE-EM · lecteur enrôleur interne pour badges EM</x:v>
      </x:c>
      <x:c r="E1400" s="7" t="str">
        <x:v>Composant électronique ou sensible</x:v>
      </x:c>
      <x:c r="F1400" s="7" t="str">
        <x:v>Composant à évaluer dans l’ensemble</x:v>
      </x:c>
      <x:c r="G1400" s="7" t="str">
        <x:v>À vérifier</x:v>
      </x:c>
      <x:c r="H1400" s="7" t="str"/>
      <x:c r="I1400" s="7" t="str">
        <x:v>La fiche de ce composant ne documente pas les modes de la motorisation complète.</x:v>
      </x:c>
      <x:c r="J1400" s="7" t="str"/>
      <x:c r="K1400" s="15"/>
      <x:c r="L1400" s="15" t="str"/>
      <x:c r="M1400" s="15"/>
      <x:c r="N1400" s="15"/>
      <x:c r="O1400" s="15"/>
      <x:c r="P1400" s="7" t="str"/>
      <x:c r="Q1400" s="15"/>
      <x:c r="R1400" s="7" t="str">
        <x:f>IF(AND(ISNUMBER(K1400),ISNUMBER(Q1400)),IF(K1400&lt;=Q1400,"Valeur ≤ seuil","Valeur &gt; seuil"),"")</x:f>
      </x:c>
      <x:c r="S1400" s="15"/>
      <x:c r="T1400" s="7" t="str">
        <x:f>IF(AND(ISNUMBER(K1400),ISNUMBER(S1400)),IF(K1400&lt;=S1400,"Valeur ≤ seuil","Valeur &gt; seuil"),"")</x:f>
      </x:c>
      <x:c r="U1400" s="7"/>
      <x:c r="V1400" s="7" t="str"/>
      <x:c r="W1400" s="14" t="str"/>
      <x:c r="X1400" s="7" t="str"/>
      <x:c r="Y1400" s="13" t="d">
        <x:v>2026-10-25T12:00:00.000Z</x:v>
      </x:c>
      <x:c r="Z1400" s="14" t="str">
        <x:v>https://acie-securite.com/produit-acie-securite.asp?idproduit=171</x:v>
      </x:c>
      <x:c r="AA1400" s="14" t="str">
        <x:v>http://127.0.0.1:8788/produit-acie-le-em.html</x:v>
      </x:c>
      <x:c r="AB1400" s="14" t="str">
        <x:v>http://127.0.0.1:8788/produit-acie-le-em.html</x:v>
      </x:c>
      <x:c r="AC1400" s="7" t="str">
        <x:v>Obtenir la version, la configuration, les modes, les mesures et les informations réglementaires.</x:v>
      </x:c>
      <x:c r="AD1400" s="7"/>
      <x:c r="AE1400" s="7" t="str"/>
    </x:row>
    <x:row r="1401" ht="54" customHeight="1">
      <x:c r="A1401" s="7" t="str">
        <x:v>LE-MI</x:v>
      </x:c>
      <x:c r="B1401" s="7" t="str">
        <x:v>ACIE</x:v>
      </x:c>
      <x:c r="C1401" s="7" t="str">
        <x:v>ACIE</x:v>
      </x:c>
      <x:c r="D1401" s="7" t="str">
        <x:v>LE-MI · lecteur enrôleur interne pour badges MIFARE</x:v>
      </x:c>
      <x:c r="E1401" s="7" t="str">
        <x:v>Composant électronique ou sensible</x:v>
      </x:c>
      <x:c r="F1401" s="7" t="str">
        <x:v>Composant à évaluer dans l’ensemble</x:v>
      </x:c>
      <x:c r="G1401" s="7" t="str">
        <x:v>À vérifier</x:v>
      </x:c>
      <x:c r="H1401" s="7" t="str"/>
      <x:c r="I1401" s="7" t="str">
        <x:v>La fiche de ce composant ne documente pas les modes de la motorisation complète.</x:v>
      </x:c>
      <x:c r="J1401" s="7" t="str"/>
      <x:c r="K1401" s="15"/>
      <x:c r="L1401" s="15" t="str"/>
      <x:c r="M1401" s="15"/>
      <x:c r="N1401" s="15"/>
      <x:c r="O1401" s="15"/>
      <x:c r="P1401" s="7" t="str"/>
      <x:c r="Q1401" s="15"/>
      <x:c r="R1401" s="7" t="str">
        <x:f>IF(AND(ISNUMBER(K1401),ISNUMBER(Q1401)),IF(K1401&lt;=Q1401,"Valeur ≤ seuil","Valeur &gt; seuil"),"")</x:f>
      </x:c>
      <x:c r="S1401" s="15"/>
      <x:c r="T1401" s="7" t="str">
        <x:f>IF(AND(ISNUMBER(K1401),ISNUMBER(S1401)),IF(K1401&lt;=S1401,"Valeur ≤ seuil","Valeur &gt; seuil"),"")</x:f>
      </x:c>
      <x:c r="U1401" s="7"/>
      <x:c r="V1401" s="7" t="str"/>
      <x:c r="W1401" s="14" t="str"/>
      <x:c r="X1401" s="7" t="str"/>
      <x:c r="Y1401" s="13" t="d">
        <x:v>2026-10-25T12:00:00.000Z</x:v>
      </x:c>
      <x:c r="Z1401" s="14" t="str">
        <x:v>https://acie-securite.com/produit-acie-securite.asp?idproduit=172</x:v>
      </x:c>
      <x:c r="AA1401" s="14" t="str">
        <x:v>http://127.0.0.1:8788/produit-acie-le-mi.html</x:v>
      </x:c>
      <x:c r="AB1401" s="14" t="str">
        <x:v>http://127.0.0.1:8788/produit-acie-le-mi.html</x:v>
      </x:c>
      <x:c r="AC1401" s="7" t="str">
        <x:v>Obtenir la version, la configuration, les modes, les mesures et les informations réglementaires.</x:v>
      </x:c>
      <x:c r="AD1401" s="7"/>
      <x:c r="AE1401" s="7" t="str"/>
    </x:row>
    <x:row r="1402" ht="54" customHeight="1">
      <x:c r="A1402" s="7" t="str">
        <x:v>RT868-WDT</x:v>
      </x:c>
      <x:c r="B1402" s="7" t="str">
        <x:v>ACIE</x:v>
      </x:c>
      <x:c r="C1402" s="7" t="str">
        <x:v>ACIE</x:v>
      </x:c>
      <x:c r="D1402" s="7" t="str">
        <x:v>RT868-WDT · récepteur radio Wiegand et Dataclock</x:v>
      </x:c>
      <x:c r="E1402" s="7" t="str">
        <x:v>Composant électronique ou sensible</x:v>
      </x:c>
      <x:c r="F1402" s="7" t="str">
        <x:v>Composant à évaluer dans l’ensemble</x:v>
      </x:c>
      <x:c r="G1402" s="7" t="str">
        <x:v>À vérifier</x:v>
      </x:c>
      <x:c r="H1402" s="7" t="str"/>
      <x:c r="I1402" s="7" t="str">
        <x:v>La fiche de ce composant ne documente pas les modes de la motorisation complète.</x:v>
      </x:c>
      <x:c r="J1402" s="7" t="str"/>
      <x:c r="K1402" s="15"/>
      <x:c r="L1402" s="15" t="str"/>
      <x:c r="M1402" s="15"/>
      <x:c r="N1402" s="15"/>
      <x:c r="O1402" s="15"/>
      <x:c r="P1402" s="7" t="str"/>
      <x:c r="Q1402" s="15"/>
      <x:c r="R1402" s="7" t="str">
        <x:f>IF(AND(ISNUMBER(K1402),ISNUMBER(Q1402)),IF(K1402&lt;=Q1402,"Valeur ≤ seuil","Valeur &gt; seuil"),"")</x:f>
      </x:c>
      <x:c r="S1402" s="15"/>
      <x:c r="T1402" s="7" t="str">
        <x:f>IF(AND(ISNUMBER(K1402),ISNUMBER(S1402)),IF(K1402&lt;=S1402,"Valeur ≤ seuil","Valeur &gt; seuil"),"")</x:f>
      </x:c>
      <x:c r="U1402" s="7"/>
      <x:c r="V1402" s="7" t="str"/>
      <x:c r="W1402" s="14" t="str"/>
      <x:c r="X1402" s="7" t="str"/>
      <x:c r="Y1402" s="13" t="d">
        <x:v>2026-10-25T12:00:00.000Z</x:v>
      </x:c>
      <x:c r="Z1402" s="14" t="str">
        <x:v>https://acie-securite.com/produit-acie-securite.asp?idproduit=184</x:v>
      </x:c>
      <x:c r="AA1402" s="14" t="str">
        <x:v>http://127.0.0.1:8788/produit-acie-rt868-wdt.html</x:v>
      </x:c>
      <x:c r="AB1402" s="14" t="str">
        <x:v>http://127.0.0.1:8788/produit-acie-rt868-wdt.html</x:v>
      </x:c>
      <x:c r="AC1402" s="7" t="str">
        <x:v>Obtenir la version, la configuration, les modes, les mesures et les informations réglementaires.</x:v>
      </x:c>
      <x:c r="AD1402" s="7"/>
      <x:c r="AE1402" s="7" t="str"/>
    </x:row>
    <x:row r="1403" ht="54" customHeight="1">
      <x:c r="A1403" s="7" t="str">
        <x:v>LP868WDT-AT</x:v>
      </x:c>
      <x:c r="B1403" s="7" t="str">
        <x:v>ACIE</x:v>
      </x:c>
      <x:c r="C1403" s="7" t="str">
        <x:v>ACIE</x:v>
      </x:c>
      <x:c r="D1403" s="7" t="str">
        <x:v>LP868WDT-AT · lecteur mains libres pour accès véhicules</x:v>
      </x:c>
      <x:c r="E1403" s="7" t="str">
        <x:v>Composant électronique ou sensible</x:v>
      </x:c>
      <x:c r="F1403" s="7" t="str">
        <x:v>Composant à évaluer dans l’ensemble</x:v>
      </x:c>
      <x:c r="G1403" s="7" t="str">
        <x:v>À vérifier</x:v>
      </x:c>
      <x:c r="H1403" s="7" t="str"/>
      <x:c r="I1403" s="7" t="str">
        <x:v>La fiche de ce composant ne documente pas les modes de la motorisation complète.</x:v>
      </x:c>
      <x:c r="J1403" s="7" t="str"/>
      <x:c r="K1403" s="15"/>
      <x:c r="L1403" s="15" t="str"/>
      <x:c r="M1403" s="15"/>
      <x:c r="N1403" s="15"/>
      <x:c r="O1403" s="15"/>
      <x:c r="P1403" s="7" t="str"/>
      <x:c r="Q1403" s="15"/>
      <x:c r="R1403" s="7" t="str">
        <x:f>IF(AND(ISNUMBER(K1403),ISNUMBER(Q1403)),IF(K1403&lt;=Q1403,"Valeur ≤ seuil","Valeur &gt; seuil"),"")</x:f>
      </x:c>
      <x:c r="S1403" s="15"/>
      <x:c r="T1403" s="7" t="str">
        <x:f>IF(AND(ISNUMBER(K1403),ISNUMBER(S1403)),IF(K1403&lt;=S1403,"Valeur ≤ seuil","Valeur &gt; seuil"),"")</x:f>
      </x:c>
      <x:c r="U1403" s="7"/>
      <x:c r="V1403" s="7" t="str"/>
      <x:c r="W1403" s="14" t="str"/>
      <x:c r="X1403" s="7" t="str"/>
      <x:c r="Y1403" s="13" t="d">
        <x:v>2026-10-25T12:00:00.000Z</x:v>
      </x:c>
      <x:c r="Z1403" s="14" t="str">
        <x:v>https://acie-securite.com/produit-acie-securite.asp?idproduit=185</x:v>
      </x:c>
      <x:c r="AA1403" s="14" t="str">
        <x:v>http://127.0.0.1:8788/produit-acie-lp868wdt-at.html</x:v>
      </x:c>
      <x:c r="AB1403" s="14" t="str">
        <x:v>http://127.0.0.1:8788/produit-acie-lp868wdt-at.html</x:v>
      </x:c>
      <x:c r="AC1403" s="7" t="str">
        <x:v>Obtenir la version, la configuration, les modes, les mesures et les informations réglementaires.</x:v>
      </x:c>
      <x:c r="AD1403" s="7"/>
      <x:c r="AE1403" s="7" t="str"/>
    </x:row>
    <x:row r="1404" ht="54" customHeight="1">
      <x:c r="A1404" s="7" t="str">
        <x:v>BA-CL</x:v>
      </x:c>
      <x:c r="B1404" s="7" t="str">
        <x:v>ACIE</x:v>
      </x:c>
      <x:c r="C1404" s="7" t="str">
        <x:v>ACIE</x:v>
      </x:c>
      <x:c r="D1404" s="7" t="str">
        <x:v>BA-CL · badge radio porte-clés RF-SMART</x:v>
      </x:c>
      <x:c r="E1404" s="7" t="str">
        <x:v>Nature à préciser</x:v>
      </x:c>
      <x:c r="F1404" s="7" t="str">
        <x:v>Périmètre à confirmer</x:v>
      </x:c>
      <x:c r="G1404" s="7" t="str">
        <x:v>À vérifier</x:v>
      </x:c>
      <x:c r="H1404" s="7" t="str"/>
      <x:c r="I1404" s="7" t="str">
        <x:v>Mode, configuration et preuves énergétiques complètes non établis pour cette référence.</x:v>
      </x:c>
      <x:c r="J1404" s="7" t="str"/>
      <x:c r="K1404" s="15"/>
      <x:c r="L1404" s="15" t="str"/>
      <x:c r="M1404" s="15"/>
      <x:c r="N1404" s="15"/>
      <x:c r="O1404" s="15"/>
      <x:c r="P1404" s="7" t="str"/>
      <x:c r="Q1404" s="15"/>
      <x:c r="R1404" s="7" t="str">
        <x:f>IF(AND(ISNUMBER(K1404),ISNUMBER(Q1404)),IF(K1404&lt;=Q1404,"Valeur ≤ seuil","Valeur &gt; seuil"),"")</x:f>
      </x:c>
      <x:c r="S1404" s="15"/>
      <x:c r="T1404" s="7" t="str">
        <x:f>IF(AND(ISNUMBER(K1404),ISNUMBER(S1404)),IF(K1404&lt;=S1404,"Valeur ≤ seuil","Valeur &gt; seuil"),"")</x:f>
      </x:c>
      <x:c r="U1404" s="7"/>
      <x:c r="V1404" s="7" t="str"/>
      <x:c r="W1404" s="14" t="str"/>
      <x:c r="X1404" s="7" t="str"/>
      <x:c r="Y1404" s="13" t="d">
        <x:v>2026-10-25T12:00:00.000Z</x:v>
      </x:c>
      <x:c r="Z1404" s="14" t="str">
        <x:v>https://acie-securite.com/produit-acie-securite.asp?idproduit=347</x:v>
      </x:c>
      <x:c r="AA1404" s="14" t="str">
        <x:v>http://127.0.0.1:8788/produit-acie-ba-cl.html</x:v>
      </x:c>
      <x:c r="AB1404" s="14" t="str">
        <x:v>http://127.0.0.1:8788/produit-acie-ba-cl.html</x:v>
      </x:c>
      <x:c r="AC1404" s="7" t="str">
        <x:v>Obtenir la version, la configuration, les modes, les mesures et les informations réglementaires.</x:v>
      </x:c>
      <x:c r="AD1404" s="7"/>
      <x:c r="AE1404" s="7" t="str"/>
    </x:row>
    <x:row r="1405" ht="54" customHeight="1">
      <x:c r="A1405" s="7" t="str">
        <x:v>1BDG-2</x:v>
      </x:c>
      <x:c r="B1405" s="7" t="str">
        <x:v>ACIE</x:v>
      </x:c>
      <x:c r="C1405" s="7" t="str">
        <x:v>ACIE</x:v>
      </x:c>
      <x:c r="D1405" s="7" t="str">
        <x:v>1BDG-2 · déclencheur manuel de déverrouillage d’urgence</x:v>
      </x:c>
      <x:c r="E1405" s="7" t="str">
        <x:v>Nature à préciser</x:v>
      </x:c>
      <x:c r="F1405" s="7" t="str">
        <x:v>Périmètre à confirmer</x:v>
      </x:c>
      <x:c r="G1405" s="7" t="str">
        <x:v>À vérifier</x:v>
      </x:c>
      <x:c r="H1405" s="7" t="str"/>
      <x:c r="I1405" s="7" t="str">
        <x:v>Mode, configuration et preuves énergétiques complètes non établis pour cette référence.</x:v>
      </x:c>
      <x:c r="J1405" s="7" t="str"/>
      <x:c r="K1405" s="15"/>
      <x:c r="L1405" s="15" t="str"/>
      <x:c r="M1405" s="15"/>
      <x:c r="N1405" s="15"/>
      <x:c r="O1405" s="15"/>
      <x:c r="P1405" s="7" t="str"/>
      <x:c r="Q1405" s="15"/>
      <x:c r="R1405" s="7" t="str">
        <x:f>IF(AND(ISNUMBER(K1405),ISNUMBER(Q1405)),IF(K1405&lt;=Q1405,"Valeur ≤ seuil","Valeur &gt; seuil"),"")</x:f>
      </x:c>
      <x:c r="S1405" s="15"/>
      <x:c r="T1405" s="7" t="str">
        <x:f>IF(AND(ISNUMBER(K1405),ISNUMBER(S1405)),IF(K1405&lt;=S1405,"Valeur ≤ seuil","Valeur &gt; seuil"),"")</x:f>
      </x:c>
      <x:c r="U1405" s="7"/>
      <x:c r="V1405" s="7" t="str"/>
      <x:c r="W1405" s="14" t="str"/>
      <x:c r="X1405" s="7" t="str"/>
      <x:c r="Y1405" s="13" t="d">
        <x:v>2026-10-25T12:00:00.000Z</x:v>
      </x:c>
      <x:c r="Z1405" s="14" t="str">
        <x:v>https://acie-securite.com/produit-acie-securite.asp?idproduit=311</x:v>
      </x:c>
      <x:c r="AA1405" s="14" t="str">
        <x:v>http://127.0.0.1:8788/produit-acie-1bdg-2.html</x:v>
      </x:c>
      <x:c r="AB1405" s="14" t="str">
        <x:v>http://127.0.0.1:8788/produit-acie-1bdg-2.html</x:v>
      </x:c>
      <x:c r="AC1405" s="7" t="str">
        <x:v>Obtenir la version, la configuration, les modes, les mesures et les informations réglementaires.</x:v>
      </x:c>
      <x:c r="AD1405" s="7"/>
      <x:c r="AE1405" s="7" t="str"/>
    </x:row>
    <x:row r="1406" ht="54" customHeight="1">
      <x:c r="A1406" s="7" t="str">
        <x:v>1BDG-3C-LED</x:v>
      </x:c>
      <x:c r="B1406" s="7" t="str">
        <x:v>ACIE</x:v>
      </x:c>
      <x:c r="C1406" s="7" t="str">
        <x:v>ACIE</x:v>
      </x:c>
      <x:c r="D1406" s="7" t="str">
        <x:v>1BDG-3C-LED · déclencheur d’urgence lumineux à trois contacts</x:v>
      </x:c>
      <x:c r="E1406" s="7" t="str">
        <x:v>Composant électronique ou sensible</x:v>
      </x:c>
      <x:c r="F1406" s="7" t="str">
        <x:v>Composant à évaluer dans l’ensemble</x:v>
      </x:c>
      <x:c r="G1406" s="7" t="str">
        <x:v>À vérifier</x:v>
      </x:c>
      <x:c r="H1406" s="7" t="str"/>
      <x:c r="I1406" s="7" t="str">
        <x:v>La fiche de ce composant ne documente pas les modes de la motorisation complète.</x:v>
      </x:c>
      <x:c r="J1406" s="7" t="str"/>
      <x:c r="K1406" s="15"/>
      <x:c r="L1406" s="15" t="str"/>
      <x:c r="M1406" s="15"/>
      <x:c r="N1406" s="15"/>
      <x:c r="O1406" s="15"/>
      <x:c r="P1406" s="7" t="str"/>
      <x:c r="Q1406" s="15"/>
      <x:c r="R1406" s="7" t="str">
        <x:f>IF(AND(ISNUMBER(K1406),ISNUMBER(Q1406)),IF(K1406&lt;=Q1406,"Valeur ≤ seuil","Valeur &gt; seuil"),"")</x:f>
      </x:c>
      <x:c r="S1406" s="15"/>
      <x:c r="T1406" s="7" t="str">
        <x:f>IF(AND(ISNUMBER(K1406),ISNUMBER(S1406)),IF(K1406&lt;=S1406,"Valeur ≤ seuil","Valeur &gt; seuil"),"")</x:f>
      </x:c>
      <x:c r="U1406" s="7"/>
      <x:c r="V1406" s="7" t="str"/>
      <x:c r="W1406" s="14" t="str"/>
      <x:c r="X1406" s="7" t="str"/>
      <x:c r="Y1406" s="13" t="d">
        <x:v>2026-10-25T12:00:00.000Z</x:v>
      </x:c>
      <x:c r="Z1406" s="14" t="str">
        <x:v>https://acie-securite.com/produit-acie-securite.asp?idproduit=327</x:v>
      </x:c>
      <x:c r="AA1406" s="14" t="str">
        <x:v>http://127.0.0.1:8788/produit-acie-1bdg-3c-led.html</x:v>
      </x:c>
      <x:c r="AB1406" s="14" t="str">
        <x:v>http://127.0.0.1:8788/produit-acie-1bdg-3c-led.html</x:v>
      </x:c>
      <x:c r="AC1406" s="7" t="str">
        <x:v>Obtenir la version, la configuration, les modes, les mesures et les informations réglementaires.</x:v>
      </x:c>
      <x:c r="AD1406" s="7"/>
      <x:c r="AE1406" s="7" t="str"/>
    </x:row>
    <x:row r="1407" ht="54" customHeight="1">
      <x:c r="A1407" s="7" t="str">
        <x:v>BOPO-IS-IR</x:v>
      </x:c>
      <x:c r="B1407" s="7" t="str">
        <x:v>ACIE</x:v>
      </x:c>
      <x:c r="C1407" s="7" t="str">
        <x:v>ACIE</x:v>
      </x:c>
      <x:c r="D1407" s="7" t="str">
        <x:v>BOPO-IS-IR · bouton de sortie sans contact en saillie</x:v>
      </x:c>
      <x:c r="E1407" s="7" t="str">
        <x:v>Composant électronique ou sensible</x:v>
      </x:c>
      <x:c r="F1407" s="7" t="str">
        <x:v>Composant à évaluer dans l’ensemble</x:v>
      </x:c>
      <x:c r="G1407" s="7" t="str">
        <x:v>À vérifier</x:v>
      </x:c>
      <x:c r="H1407" s="7" t="str"/>
      <x:c r="I1407" s="7" t="str">
        <x:v>La fiche de ce composant ne documente pas les modes de la motorisation complète.</x:v>
      </x:c>
      <x:c r="J1407" s="7" t="str"/>
      <x:c r="K1407" s="15"/>
      <x:c r="L1407" s="15" t="str"/>
      <x:c r="M1407" s="15"/>
      <x:c r="N1407" s="15"/>
      <x:c r="O1407" s="15"/>
      <x:c r="P1407" s="7" t="str"/>
      <x:c r="Q1407" s="15"/>
      <x:c r="R1407" s="7" t="str">
        <x:f>IF(AND(ISNUMBER(K1407),ISNUMBER(Q1407)),IF(K1407&lt;=Q1407,"Valeur ≤ seuil","Valeur &gt; seuil"),"")</x:f>
      </x:c>
      <x:c r="S1407" s="15"/>
      <x:c r="T1407" s="7" t="str">
        <x:f>IF(AND(ISNUMBER(K1407),ISNUMBER(S1407)),IF(K1407&lt;=S1407,"Valeur ≤ seuil","Valeur &gt; seuil"),"")</x:f>
      </x:c>
      <x:c r="U1407" s="7"/>
      <x:c r="V1407" s="7" t="str"/>
      <x:c r="W1407" s="14" t="str"/>
      <x:c r="X1407" s="7" t="str"/>
      <x:c r="Y1407" s="13" t="d">
        <x:v>2026-10-25T12:00:00.000Z</x:v>
      </x:c>
      <x:c r="Z1407" s="14" t="str">
        <x:v>https://acie-securite.com/produit-acie-securite.asp?idproduit=238</x:v>
      </x:c>
      <x:c r="AA1407" s="14" t="str">
        <x:v>http://127.0.0.1:8788/produit-acie-bopo-is-ir.html</x:v>
      </x:c>
      <x:c r="AB1407" s="14" t="str">
        <x:v>http://127.0.0.1:8788/produit-acie-bopo-is-ir.html</x:v>
      </x:c>
      <x:c r="AC1407" s="7" t="str">
        <x:v>Obtenir la version, la configuration, les modes, les mesures et les informations réglementaires.</x:v>
      </x:c>
      <x:c r="AD1407" s="7"/>
      <x:c r="AE1407" s="7" t="str"/>
    </x:row>
    <x:row r="1408" ht="54" customHeight="1">
      <x:c r="A1408" s="7" t="str">
        <x:v>PAC5-12</x:v>
      </x:c>
      <x:c r="B1408" s="7" t="str">
        <x:v>ACIE</x:v>
      </x:c>
      <x:c r="C1408" s="7" t="str">
        <x:v>ACIE</x:v>
      </x:c>
      <x:c r="D1408" s="7" t="str">
        <x:v>PAC5-12 · coffret d’alimentation et chargeur 12 V</x:v>
      </x:c>
      <x:c r="E1408" s="7" t="str">
        <x:v>Alimentation ou convertisseur</x:v>
      </x:c>
      <x:c r="F1408" s="7" t="str">
        <x:v>Composant à évaluer dans l’ensemble</x:v>
      </x:c>
      <x:c r="G1408" s="7" t="str">
        <x:v>À vérifier</x:v>
      </x:c>
      <x:c r="H1408" s="7" t="str"/>
      <x:c r="I1408" s="7" t="str">
        <x:v>La fiche de ce composant ne documente pas les modes de la motorisation complète.</x:v>
      </x:c>
      <x:c r="J1408" s="7" t="str"/>
      <x:c r="K1408" s="15"/>
      <x:c r="L1408" s="15" t="str"/>
      <x:c r="M1408" s="15"/>
      <x:c r="N1408" s="15"/>
      <x:c r="O1408" s="15"/>
      <x:c r="P1408" s="7" t="str"/>
      <x:c r="Q1408" s="15"/>
      <x:c r="R1408" s="7" t="str">
        <x:f>IF(AND(ISNUMBER(K1408),ISNUMBER(Q1408)),IF(K1408&lt;=Q1408,"Valeur ≤ seuil","Valeur &gt; seuil"),"")</x:f>
      </x:c>
      <x:c r="S1408" s="15"/>
      <x:c r="T1408" s="7" t="str">
        <x:f>IF(AND(ISNUMBER(K1408),ISNUMBER(S1408)),IF(K1408&lt;=S1408,"Valeur ≤ seuil","Valeur &gt; seuil"),"")</x:f>
      </x:c>
      <x:c r="U1408" s="7"/>
      <x:c r="V1408" s="7" t="str"/>
      <x:c r="W1408" s="14" t="str"/>
      <x:c r="X1408" s="7" t="str"/>
      <x:c r="Y1408" s="13" t="d">
        <x:v>2026-10-25T12:00:00.000Z</x:v>
      </x:c>
      <x:c r="Z1408" s="14" t="str">
        <x:v>https://acie-securite.com/produit-acie-securite.asp?idproduit=224</x:v>
      </x:c>
      <x:c r="AA1408" s="14" t="str">
        <x:v>http://127.0.0.1:8788/produit-acie-pac5-12.html</x:v>
      </x:c>
      <x:c r="AB1408" s="14" t="str">
        <x:v>http://127.0.0.1:8788/produit-acie-pac5-12.html</x:v>
      </x:c>
      <x:c r="AC1408" s="7" t="str">
        <x:v>Obtenir la version, la configuration, les modes, les mesures et les informations réglementaires.</x:v>
      </x:c>
      <x:c r="AD1408" s="7"/>
      <x:c r="AE1408" s="7" t="str"/>
    </x:row>
    <x:row r="1409" ht="54" customHeight="1">
      <x:c r="A1409" s="7" t="str">
        <x:v>PAC2.5-24</x:v>
      </x:c>
      <x:c r="B1409" s="7" t="str">
        <x:v>ACIE</x:v>
      </x:c>
      <x:c r="C1409" s="7" t="str">
        <x:v>ACIE</x:v>
      </x:c>
      <x:c r="D1409" s="7" t="str">
        <x:v>PAC2.5-24 · coffret d’alimentation et chargeur 24 V</x:v>
      </x:c>
      <x:c r="E1409" s="7" t="str">
        <x:v>Alimentation ou convertisseur</x:v>
      </x:c>
      <x:c r="F1409" s="7" t="str">
        <x:v>Composant à évaluer dans l’ensemble</x:v>
      </x:c>
      <x:c r="G1409" s="7" t="str">
        <x:v>À vérifier</x:v>
      </x:c>
      <x:c r="H1409" s="7" t="str"/>
      <x:c r="I1409" s="7" t="str">
        <x:v>La fiche de ce composant ne documente pas les modes de la motorisation complète.</x:v>
      </x:c>
      <x:c r="J1409" s="7" t="str"/>
      <x:c r="K1409" s="15"/>
      <x:c r="L1409" s="15" t="str"/>
      <x:c r="M1409" s="15"/>
      <x:c r="N1409" s="15"/>
      <x:c r="O1409" s="15"/>
      <x:c r="P1409" s="7" t="str"/>
      <x:c r="Q1409" s="15"/>
      <x:c r="R1409" s="7" t="str">
        <x:f>IF(AND(ISNUMBER(K1409),ISNUMBER(Q1409)),IF(K1409&lt;=Q1409,"Valeur ≤ seuil","Valeur &gt; seuil"),"")</x:f>
      </x:c>
      <x:c r="S1409" s="15"/>
      <x:c r="T1409" s="7" t="str">
        <x:f>IF(AND(ISNUMBER(K1409),ISNUMBER(S1409)),IF(K1409&lt;=S1409,"Valeur ≤ seuil","Valeur &gt; seuil"),"")</x:f>
      </x:c>
      <x:c r="U1409" s="7"/>
      <x:c r="V1409" s="7" t="str"/>
      <x:c r="W1409" s="14" t="str"/>
      <x:c r="X1409" s="7" t="str"/>
      <x:c r="Y1409" s="13" t="d">
        <x:v>2026-10-25T12:00:00.000Z</x:v>
      </x:c>
      <x:c r="Z1409" s="14" t="str">
        <x:v>https://acie-securite.com/produit-acie-securite.asp?idproduit=226</x:v>
      </x:c>
      <x:c r="AA1409" s="14" t="str">
        <x:v>http://127.0.0.1:8788/produit-acie-pac2-5-24.html</x:v>
      </x:c>
      <x:c r="AB1409" s="14" t="str">
        <x:v>http://127.0.0.1:8788/produit-acie-pac2-5-24.html</x:v>
      </x:c>
      <x:c r="AC1409" s="7" t="str">
        <x:v>Obtenir la version, la configuration, les modes, les mesures et les informations réglementaires.</x:v>
      </x:c>
      <x:c r="AD1409" s="7"/>
      <x:c r="AE1409" s="7" t="str"/>
    </x:row>
    <x:row r="1410" ht="54" customHeight="1">
      <x:c r="A1410" s="7" t="str">
        <x:v>PAC5-24</x:v>
      </x:c>
      <x:c r="B1410" s="7" t="str">
        <x:v>ACIE</x:v>
      </x:c>
      <x:c r="C1410" s="7" t="str">
        <x:v>ACIE</x:v>
      </x:c>
      <x:c r="D1410" s="7" t="str">
        <x:v>PAC5-24 · coffret chargeur 24 V avec reports de défaut</x:v>
      </x:c>
      <x:c r="E1410" s="7" t="str">
        <x:v>Nature à préciser</x:v>
      </x:c>
      <x:c r="F1410" s="7" t="str">
        <x:v>Périmètre à confirmer</x:v>
      </x:c>
      <x:c r="G1410" s="7" t="str">
        <x:v>À vérifier</x:v>
      </x:c>
      <x:c r="H1410" s="7" t="str"/>
      <x:c r="I1410" s="7" t="str">
        <x:v>Mode, configuration et preuves énergétiques complètes non établis pour cette référence.</x:v>
      </x:c>
      <x:c r="J1410" s="7" t="str"/>
      <x:c r="K1410" s="15"/>
      <x:c r="L1410" s="15" t="str"/>
      <x:c r="M1410" s="15"/>
      <x:c r="N1410" s="15"/>
      <x:c r="O1410" s="15"/>
      <x:c r="P1410" s="7" t="str"/>
      <x:c r="Q1410" s="15"/>
      <x:c r="R1410" s="7" t="str">
        <x:f>IF(AND(ISNUMBER(K1410),ISNUMBER(Q1410)),IF(K1410&lt;=Q1410,"Valeur ≤ seuil","Valeur &gt; seuil"),"")</x:f>
      </x:c>
      <x:c r="S1410" s="15"/>
      <x:c r="T1410" s="7" t="str">
        <x:f>IF(AND(ISNUMBER(K1410),ISNUMBER(S1410)),IF(K1410&lt;=S1410,"Valeur ≤ seuil","Valeur &gt; seuil"),"")</x:f>
      </x:c>
      <x:c r="U1410" s="7"/>
      <x:c r="V1410" s="7" t="str"/>
      <x:c r="W1410" s="14" t="str"/>
      <x:c r="X1410" s="7" t="str"/>
      <x:c r="Y1410" s="13" t="d">
        <x:v>2026-10-25T12:00:00.000Z</x:v>
      </x:c>
      <x:c r="Z1410" s="14" t="str">
        <x:v>https://acie-securite.com/produit-acie-securite.asp?idproduit=227</x:v>
      </x:c>
      <x:c r="AA1410" s="14" t="str">
        <x:v>http://127.0.0.1:8788/produit-acie-pac5-24.html</x:v>
      </x:c>
      <x:c r="AB1410" s="14" t="str">
        <x:v>http://127.0.0.1:8788/produit-acie-pac5-24.html</x:v>
      </x:c>
      <x:c r="AC1410" s="7" t="str">
        <x:v>Obtenir la version, la configuration, les modes, les mesures et les informations réglementaires.</x:v>
      </x:c>
      <x:c r="AD1410" s="7"/>
      <x:c r="AE1410" s="7" t="str"/>
    </x:row>
    <x:row r="1411" ht="54" customHeight="1">
      <x:c r="A1411" s="7" t="str">
        <x:v>APE-150/4538</x:v>
      </x:c>
      <x:c r="B1411" s="7" t="str">
        <x:v>BeeMatic</x:v>
      </x:c>
      <x:c r="C1411" s="7" t="str">
        <x:v>BeeMatic</x:v>
      </x:c>
      <x:c r="D1411" s="7" t="str">
        <x:v>RHAG4S</x:v>
      </x:c>
      <x:c r="E1411" s="7" t="str">
        <x:v>Nature à préciser</x:v>
      </x:c>
      <x:c r="F1411" s="7" t="str">
        <x:v>Périmètre à confirmer</x:v>
      </x:c>
      <x:c r="G1411" s="7" t="str">
        <x:v>À vérifier</x:v>
      </x:c>
      <x:c r="H1411" s="7" t="str"/>
      <x:c r="I1411" s="7" t="str">
        <x:v>Mode, configuration et preuves énergétiques complètes non établis pour cette référence.</x:v>
      </x:c>
      <x:c r="J1411" s="7" t="str"/>
      <x:c r="K1411" s="15"/>
      <x:c r="L1411" s="15" t="str"/>
      <x:c r="M1411" s="15"/>
      <x:c r="N1411" s="15"/>
      <x:c r="O1411" s="15"/>
      <x:c r="P1411" s="7" t="str"/>
      <x:c r="Q1411" s="15"/>
      <x:c r="R1411" s="7" t="str">
        <x:f>IF(AND(ISNUMBER(K1411),ISNUMBER(Q1411)),IF(K1411&lt;=Q1411,"Valeur ≤ seuil","Valeur &gt; seuil"),"")</x:f>
      </x:c>
      <x:c r="S1411" s="15"/>
      <x:c r="T1411" s="7" t="str">
        <x:f>IF(AND(ISNUMBER(K1411),ISNUMBER(S1411)),IF(K1411&lt;=S1411,"Valeur ≤ seuil","Valeur &gt; seuil"),"")</x:f>
      </x:c>
      <x:c r="U1411" s="7"/>
      <x:c r="V1411" s="7" t="str"/>
      <x:c r="W1411" s="14" t="str"/>
      <x:c r="X1411" s="7" t="str"/>
      <x:c r="Y1411" s="13" t="d">
        <x:v>2026-10-25T12:00:00.000Z</x:v>
      </x:c>
      <x:c r="Z1411" s="14" t="str">
        <x:v>https://beematic.it/wp-content/uploads/catalogo-BEEMATIC-n4-rev2-NEXTA-4-2026-MAGNET-n2-noprice_compressed.pdf#page=15</x:v>
      </x:c>
      <x:c r="AA1411" s="14" t="str">
        <x:v>http://127.0.0.1:8788/produit-beematic-ape-150-4538.html</x:v>
      </x:c>
      <x:c r="AB1411" s="14" t="str">
        <x:v>http://127.0.0.1:8788/produit-beematic-ape-150-4538.html</x:v>
      </x:c>
      <x:c r="AC1411" s="7" t="str">
        <x:v>Obtenir la version, la configuration, les modes, les mesures et les informations réglementaires.</x:v>
      </x:c>
      <x:c r="AD1411" s="7"/>
      <x:c r="AE1411" s="7" t="str"/>
    </x:row>
    <x:row r="1412" ht="54" customHeight="1">
      <x:c r="A1412" s="7" t="str">
        <x:v>APE-150/4540</x:v>
      </x:c>
      <x:c r="B1412" s="7" t="str">
        <x:v>BeeMatic</x:v>
      </x:c>
      <x:c r="C1412" s="7" t="str">
        <x:v>BeeMatic</x:v>
      </x:c>
      <x:c r="D1412" s="7" t="str">
        <x:v>RHAG4L</x:v>
      </x:c>
      <x:c r="E1412" s="7" t="str">
        <x:v>Nature à préciser</x:v>
      </x:c>
      <x:c r="F1412" s="7" t="str">
        <x:v>Périmètre à confirmer</x:v>
      </x:c>
      <x:c r="G1412" s="7" t="str">
        <x:v>À vérifier</x:v>
      </x:c>
      <x:c r="H1412" s="7" t="str"/>
      <x:c r="I1412" s="7" t="str">
        <x:v>Mode, configuration et preuves énergétiques complètes non établis pour cette référence.</x:v>
      </x:c>
      <x:c r="J1412" s="7" t="str"/>
      <x:c r="K1412" s="15"/>
      <x:c r="L1412" s="15" t="str"/>
      <x:c r="M1412" s="15"/>
      <x:c r="N1412" s="15"/>
      <x:c r="O1412" s="15"/>
      <x:c r="P1412" s="7" t="str"/>
      <x:c r="Q1412" s="15"/>
      <x:c r="R1412" s="7" t="str">
        <x:f>IF(AND(ISNUMBER(K1412),ISNUMBER(Q1412)),IF(K1412&lt;=Q1412,"Valeur ≤ seuil","Valeur &gt; seuil"),"")</x:f>
      </x:c>
      <x:c r="S1412" s="15"/>
      <x:c r="T1412" s="7" t="str">
        <x:f>IF(AND(ISNUMBER(K1412),ISNUMBER(S1412)),IF(K1412&lt;=S1412,"Valeur ≤ seuil","Valeur &gt; seuil"),"")</x:f>
      </x:c>
      <x:c r="U1412" s="7"/>
      <x:c r="V1412" s="7" t="str"/>
      <x:c r="W1412" s="14" t="str"/>
      <x:c r="X1412" s="7" t="str"/>
      <x:c r="Y1412" s="13" t="d">
        <x:v>2026-10-25T12:00:00.000Z</x:v>
      </x:c>
      <x:c r="Z1412" s="14" t="str">
        <x:v>https://beematic.it/wp-content/uploads/catalogo-BEEMATIC-n4-rev2-NEXTA-4-2026-MAGNET-n2-noprice_compressed.pdf#page=15</x:v>
      </x:c>
      <x:c r="AA1412" s="14" t="str">
        <x:v>http://127.0.0.1:8788/produit-beematic-ape-150-4540.html</x:v>
      </x:c>
      <x:c r="AB1412" s="14" t="str">
        <x:v>http://127.0.0.1:8788/produit-beematic-ape-150-4540.html</x:v>
      </x:c>
      <x:c r="AC1412" s="7" t="str">
        <x:v>Obtenir la version, la configuration, les modes, les mesures et les informations réglementaires.</x:v>
      </x:c>
      <x:c r="AD1412" s="7"/>
      <x:c r="AE1412" s="7" t="str"/>
    </x:row>
    <x:row r="1413" ht="54" customHeight="1">
      <x:c r="A1413" s="7" t="str">
        <x:v>APE-150/4530</x:v>
      </x:c>
      <x:c r="B1413" s="7" t="str">
        <x:v>BeeMatic</x:v>
      </x:c>
      <x:c r="C1413" s="7" t="str">
        <x:v>BeeMatic</x:v>
      </x:c>
      <x:c r="D1413" s="7" t="str">
        <x:v>RHAG · bras à coulisse réglable</x:v>
      </x:c>
      <x:c r="E1413" s="7" t="str">
        <x:v>Nature à préciser</x:v>
      </x:c>
      <x:c r="F1413" s="7" t="str">
        <x:v>Périmètre à confirmer</x:v>
      </x:c>
      <x:c r="G1413" s="7" t="str">
        <x:v>À vérifier</x:v>
      </x:c>
      <x:c r="H1413" s="7" t="str"/>
      <x:c r="I1413" s="7" t="str">
        <x:v>Mode, configuration et preuves énergétiques complètes non établis pour cette référence.</x:v>
      </x:c>
      <x:c r="J1413" s="7" t="str"/>
      <x:c r="K1413" s="15"/>
      <x:c r="L1413" s="15" t="str"/>
      <x:c r="M1413" s="15"/>
      <x:c r="N1413" s="15"/>
      <x:c r="O1413" s="15"/>
      <x:c r="P1413" s="7" t="str"/>
      <x:c r="Q1413" s="15"/>
      <x:c r="R1413" s="7" t="str">
        <x:f>IF(AND(ISNUMBER(K1413),ISNUMBER(Q1413)),IF(K1413&lt;=Q1413,"Valeur ≤ seuil","Valeur &gt; seuil"),"")</x:f>
      </x:c>
      <x:c r="S1413" s="15"/>
      <x:c r="T1413" s="7" t="str">
        <x:f>IF(AND(ISNUMBER(K1413),ISNUMBER(S1413)),IF(K1413&lt;=S1413,"Valeur ≤ seuil","Valeur &gt; seuil"),"")</x:f>
      </x:c>
      <x:c r="U1413" s="7"/>
      <x:c r="V1413" s="7" t="str"/>
      <x:c r="W1413" s="14" t="str"/>
      <x:c r="X1413" s="7" t="str"/>
      <x:c r="Y1413" s="13" t="d">
        <x:v>2026-10-25T12:00:00.000Z</x:v>
      </x:c>
      <x:c r="Z1413" s="14" t="str">
        <x:v>https://beematic.it/wp-content/uploads/catalogo-BEEMATIC-n4-170926-FR-rev1.6-noprice_compressed.pdf#page=13</x:v>
      </x:c>
      <x:c r="AA1413" s="14" t="str">
        <x:v>http://127.0.0.1:8788/produit-beematic-ape-150-4530.html</x:v>
      </x:c>
      <x:c r="AB1413" s="14" t="str">
        <x:v>http://127.0.0.1:8788/produit-beematic-ape-150-4530.html</x:v>
      </x:c>
      <x:c r="AC1413" s="7" t="str">
        <x:v>Obtenir la version, la configuration, les modes, les mesures et les informations réglementaires.</x:v>
      </x:c>
      <x:c r="AD1413" s="7"/>
      <x:c r="AE1413" s="7" t="str"/>
    </x:row>
    <x:row r="1414" ht="54" customHeight="1">
      <x:c r="A1414" s="7" t="str">
        <x:v>APE-150/4532</x:v>
      </x:c>
      <x:c r="B1414" s="7" t="str">
        <x:v>BeeMatic</x:v>
      </x:c>
      <x:c r="C1414" s="7" t="str">
        <x:v>BeeMatic</x:v>
      </x:c>
      <x:c r="D1414" s="7" t="str">
        <x:v>RHAG2 · bras à coulisse avec patin d’appui</x:v>
      </x:c>
      <x:c r="E1414" s="7" t="str">
        <x:v>Nature à préciser</x:v>
      </x:c>
      <x:c r="F1414" s="7" t="str">
        <x:v>Périmètre à confirmer</x:v>
      </x:c>
      <x:c r="G1414" s="7" t="str">
        <x:v>À vérifier</x:v>
      </x:c>
      <x:c r="H1414" s="7" t="str"/>
      <x:c r="I1414" s="7" t="str">
        <x:v>Mode, configuration et preuves énergétiques complètes non établis pour cette référence.</x:v>
      </x:c>
      <x:c r="J1414" s="7" t="str"/>
      <x:c r="K1414" s="15"/>
      <x:c r="L1414" s="15" t="str"/>
      <x:c r="M1414" s="15"/>
      <x:c r="N1414" s="15"/>
      <x:c r="O1414" s="15"/>
      <x:c r="P1414" s="7" t="str"/>
      <x:c r="Q1414" s="15"/>
      <x:c r="R1414" s="7" t="str">
        <x:f>IF(AND(ISNUMBER(K1414),ISNUMBER(Q1414)),IF(K1414&lt;=Q1414,"Valeur ≤ seuil","Valeur &gt; seuil"),"")</x:f>
      </x:c>
      <x:c r="S1414" s="15"/>
      <x:c r="T1414" s="7" t="str">
        <x:f>IF(AND(ISNUMBER(K1414),ISNUMBER(S1414)),IF(K1414&lt;=S1414,"Valeur ≤ seuil","Valeur &gt; seuil"),"")</x:f>
      </x:c>
      <x:c r="U1414" s="7"/>
      <x:c r="V1414" s="7" t="str"/>
      <x:c r="W1414" s="14" t="str"/>
      <x:c r="X1414" s="7" t="str"/>
      <x:c r="Y1414" s="13" t="d">
        <x:v>2026-10-25T12:00:00.000Z</x:v>
      </x:c>
      <x:c r="Z1414" s="14" t="str">
        <x:v>https://beematic.it/wp-content/uploads/catalogo-BEEMATIC-n4-170926-FR-rev1.6-noprice_compressed.pdf#page=13</x:v>
      </x:c>
      <x:c r="AA1414" s="14" t="str">
        <x:v>http://127.0.0.1:8788/produit-beematic-ape-150-4532.html</x:v>
      </x:c>
      <x:c r="AB1414" s="14" t="str">
        <x:v>http://127.0.0.1:8788/produit-beematic-ape-150-4532.html</x:v>
      </x:c>
      <x:c r="AC1414" s="7" t="str">
        <x:v>Obtenir la version, la configuration, les modes, les mesures et les informations réglementaires.</x:v>
      </x:c>
      <x:c r="AD1414" s="7"/>
      <x:c r="AE1414" s="7" t="str"/>
    </x:row>
    <x:row r="1415" ht="54" customHeight="1">
      <x:c r="A1415" s="7" t="str">
        <x:v>APE-244/6121</x:v>
      </x:c>
      <x:c r="B1415" s="7" t="str">
        <x:v>BeeMatic</x:v>
      </x:c>
      <x:c r="C1415" s="7" t="str">
        <x:v>BeeMatic</x:v>
      </x:c>
      <x:c r="D1415" s="7" t="str">
        <x:v>PLANO TWO</x:v>
      </x:c>
      <x:c r="E1415" s="7" t="str">
        <x:v>Nature à préciser</x:v>
      </x:c>
      <x:c r="F1415" s="7" t="str">
        <x:v>Périmètre à confirmer</x:v>
      </x:c>
      <x:c r="G1415" s="7" t="str">
        <x:v>À vérifier</x:v>
      </x:c>
      <x:c r="H1415" s="7" t="str"/>
      <x:c r="I1415" s="7" t="str">
        <x:v>Mode, configuration et preuves énergétiques complètes non établis pour cette référence.</x:v>
      </x:c>
      <x:c r="J1415" s="7" t="str"/>
      <x:c r="K1415" s="15"/>
      <x:c r="L1415" s="15" t="str"/>
      <x:c r="M1415" s="15"/>
      <x:c r="N1415" s="15"/>
      <x:c r="O1415" s="15"/>
      <x:c r="P1415" s="7" t="str"/>
      <x:c r="Q1415" s="15"/>
      <x:c r="R1415" s="7" t="str">
        <x:f>IF(AND(ISNUMBER(K1415),ISNUMBER(Q1415)),IF(K1415&lt;=Q1415,"Valeur ≤ seuil","Valeur &gt; seuil"),"")</x:f>
      </x:c>
      <x:c r="S1415" s="15"/>
      <x:c r="T1415" s="7" t="str">
        <x:f>IF(AND(ISNUMBER(K1415),ISNUMBER(S1415)),IF(K1415&lt;=S1415,"Valeur ≤ seuil","Valeur &gt; seuil"),"")</x:f>
      </x:c>
      <x:c r="U1415" s="7"/>
      <x:c r="V1415" s="7" t="str"/>
      <x:c r="W1415" s="14" t="str"/>
      <x:c r="X1415" s="7" t="str"/>
      <x:c r="Y1415" s="13" t="d">
        <x:v>2026-10-25T12:00:00.000Z</x:v>
      </x:c>
      <x:c r="Z1415" s="14" t="str">
        <x:v>https://beematic.it/wp-content/uploads/catalogo-BEEMATIC-n4-rev2-NEXTA-4-2026-MAGNET-n2-noprice_compressed.pdf#page=29</x:v>
      </x:c>
      <x:c r="AA1415" s="14" t="str">
        <x:v>http://127.0.0.1:8788/produit-beematic-ape-244-6121.html</x:v>
      </x:c>
      <x:c r="AB1415" s="14" t="str">
        <x:v>http://127.0.0.1:8788/produit-beematic-ape-244-6121.html</x:v>
      </x:c>
      <x:c r="AC1415" s="7" t="str">
        <x:v>Obtenir la version, la configuration, les modes, les mesures et les informations réglementaires.</x:v>
      </x:c>
      <x:c r="AD1415" s="7"/>
      <x:c r="AE1415" s="7" t="str"/>
    </x:row>
    <x:row r="1416" ht="54" customHeight="1">
      <x:c r="A1416" s="7" t="str">
        <x:v>APE-330/0312</x:v>
      </x:c>
      <x:c r="B1416" s="7" t="str">
        <x:v>BeeMatic</x:v>
      </x:c>
      <x:c r="C1416" s="7" t="str">
        <x:v>BeeMatic</x:v>
      </x:c>
      <x:c r="D1416" s="7" t="str">
        <x:v>RAINS</x:v>
      </x:c>
      <x:c r="E1416" s="7" t="str">
        <x:v>Nature à préciser</x:v>
      </x:c>
      <x:c r="F1416" s="7" t="str">
        <x:v>Périmètre à confirmer</x:v>
      </x:c>
      <x:c r="G1416" s="7" t="str">
        <x:v>À vérifier</x:v>
      </x:c>
      <x:c r="H1416" s="7" t="str"/>
      <x:c r="I1416" s="7" t="str">
        <x:v>Mode, configuration et preuves énergétiques complètes non établis pour cette référence.</x:v>
      </x:c>
      <x:c r="J1416" s="7" t="str"/>
      <x:c r="K1416" s="15"/>
      <x:c r="L1416" s="15" t="str"/>
      <x:c r="M1416" s="15"/>
      <x:c r="N1416" s="15"/>
      <x:c r="O1416" s="15"/>
      <x:c r="P1416" s="7" t="str"/>
      <x:c r="Q1416" s="15"/>
      <x:c r="R1416" s="7" t="str">
        <x:f>IF(AND(ISNUMBER(K1416),ISNUMBER(Q1416)),IF(K1416&lt;=Q1416,"Valeur ≤ seuil","Valeur &gt; seuil"),"")</x:f>
      </x:c>
      <x:c r="S1416" s="15"/>
      <x:c r="T1416" s="7" t="str">
        <x:f>IF(AND(ISNUMBER(K1416),ISNUMBER(S1416)),IF(K1416&lt;=S1416,"Valeur ≤ seuil","Valeur &gt; seuil"),"")</x:f>
      </x:c>
      <x:c r="U1416" s="7"/>
      <x:c r="V1416" s="7" t="str"/>
      <x:c r="W1416" s="14" t="str"/>
      <x:c r="X1416" s="7" t="str"/>
      <x:c r="Y1416" s="13" t="d">
        <x:v>2026-10-25T12:00:00.000Z</x:v>
      </x:c>
      <x:c r="Z1416" s="14" t="str">
        <x:v>https://beematic.it/wp-content/uploads/catalogo-BEEMATIC-n4-rev2-NEXTA-4-2026-MAGNET-n2-noprice_compressed.pdf#page=29</x:v>
      </x:c>
      <x:c r="AA1416" s="14" t="str">
        <x:v>http://127.0.0.1:8788/produit-beematic-ape-330-0312.html</x:v>
      </x:c>
      <x:c r="AB1416" s="14" t="str">
        <x:v>http://127.0.0.1:8788/produit-beematic-ape-330-0312.html</x:v>
      </x:c>
      <x:c r="AC1416" s="7" t="str">
        <x:v>Obtenir la version, la configuration, les modes, les mesures et les informations réglementaires.</x:v>
      </x:c>
      <x:c r="AD1416" s="7"/>
      <x:c r="AE1416" s="7" t="str"/>
    </x:row>
    <x:row r="1417" ht="54" customHeight="1">
      <x:c r="A1417" s="7" t="str">
        <x:v>APE-818/0180</x:v>
      </x:c>
      <x:c r="B1417" s="7" t="str">
        <x:v>BeeMatic</x:v>
      </x:c>
      <x:c r="C1417" s="7" t="str">
        <x:v>BeeMatic</x:v>
      </x:c>
      <x:c r="D1417" s="7" t="str">
        <x:v>STELO 180</x:v>
      </x:c>
      <x:c r="E1417" s="7" t="str">
        <x:v>Nature à préciser</x:v>
      </x:c>
      <x:c r="F1417" s="7" t="str">
        <x:v>Périmètre à confirmer</x:v>
      </x:c>
      <x:c r="G1417" s="7" t="str">
        <x:v>À vérifier</x:v>
      </x:c>
      <x:c r="H1417" s="7" t="str"/>
      <x:c r="I1417" s="7" t="str">
        <x:v>Mode, configuration et preuves énergétiques complètes non établis pour cette référence.</x:v>
      </x:c>
      <x:c r="J1417" s="7" t="str"/>
      <x:c r="K1417" s="15"/>
      <x:c r="L1417" s="15" t="str"/>
      <x:c r="M1417" s="15"/>
      <x:c r="N1417" s="15"/>
      <x:c r="O1417" s="15"/>
      <x:c r="P1417" s="7" t="str"/>
      <x:c r="Q1417" s="15"/>
      <x:c r="R1417" s="7" t="str">
        <x:f>IF(AND(ISNUMBER(K1417),ISNUMBER(Q1417)),IF(K1417&lt;=Q1417,"Valeur ≤ seuil","Valeur &gt; seuil"),"")</x:f>
      </x:c>
      <x:c r="S1417" s="15"/>
      <x:c r="T1417" s="7" t="str">
        <x:f>IF(AND(ISNUMBER(K1417),ISNUMBER(S1417)),IF(K1417&lt;=S1417,"Valeur ≤ seuil","Valeur &gt; seuil"),"")</x:f>
      </x:c>
      <x:c r="U1417" s="7"/>
      <x:c r="V1417" s="7" t="str"/>
      <x:c r="W1417" s="14" t="str"/>
      <x:c r="X1417" s="7" t="str"/>
      <x:c r="Y1417" s="13" t="d">
        <x:v>2026-10-25T12:00:00.000Z</x:v>
      </x:c>
      <x:c r="Z1417" s="14" t="str">
        <x:v>https://beematic.it/wp-content/uploads/catalogo-BEEMATIC-n4-rev2-NEXTA-4-2026-MAGNET-n2-noprice_compressed.pdf#page=31</x:v>
      </x:c>
      <x:c r="AA1417" s="14" t="str">
        <x:v>http://127.0.0.1:8788/produit-beematic-ape-818-0180.html</x:v>
      </x:c>
      <x:c r="AB1417" s="14" t="str">
        <x:v>http://127.0.0.1:8788/produit-beematic-ape-818-0180.html</x:v>
      </x:c>
      <x:c r="AC1417" s="7" t="str">
        <x:v>Obtenir la version, la configuration, les modes, les mesures et les informations réglementaires.</x:v>
      </x:c>
      <x:c r="AD1417" s="7"/>
      <x:c r="AE1417" s="7" t="str"/>
    </x:row>
    <x:row r="1418" ht="54" customHeight="1">
      <x:c r="A1418" s="7" t="str">
        <x:v>APE-818/0300</x:v>
      </x:c>
      <x:c r="B1418" s="7" t="str">
        <x:v>BeeMatic</x:v>
      </x:c>
      <x:c r="C1418" s="7" t="str">
        <x:v>BeeMatic</x:v>
      </x:c>
      <x:c r="D1418" s="7" t="str">
        <x:v>STELO 300</x:v>
      </x:c>
      <x:c r="E1418" s="7" t="str">
        <x:v>Nature à préciser</x:v>
      </x:c>
      <x:c r="F1418" s="7" t="str">
        <x:v>Périmètre à confirmer</x:v>
      </x:c>
      <x:c r="G1418" s="7" t="str">
        <x:v>À vérifier</x:v>
      </x:c>
      <x:c r="H1418" s="7" t="str"/>
      <x:c r="I1418" s="7" t="str">
        <x:v>Mode, configuration et preuves énergétiques complètes non établis pour cette référence.</x:v>
      </x:c>
      <x:c r="J1418" s="7" t="str"/>
      <x:c r="K1418" s="15"/>
      <x:c r="L1418" s="15" t="str"/>
      <x:c r="M1418" s="15"/>
      <x:c r="N1418" s="15"/>
      <x:c r="O1418" s="15"/>
      <x:c r="P1418" s="7" t="str"/>
      <x:c r="Q1418" s="15"/>
      <x:c r="R1418" s="7" t="str">
        <x:f>IF(AND(ISNUMBER(K1418),ISNUMBER(Q1418)),IF(K1418&lt;=Q1418,"Valeur ≤ seuil","Valeur &gt; seuil"),"")</x:f>
      </x:c>
      <x:c r="S1418" s="15"/>
      <x:c r="T1418" s="7" t="str">
        <x:f>IF(AND(ISNUMBER(K1418),ISNUMBER(S1418)),IF(K1418&lt;=S1418,"Valeur ≤ seuil","Valeur &gt; seuil"),"")</x:f>
      </x:c>
      <x:c r="U1418" s="7"/>
      <x:c r="V1418" s="7" t="str"/>
      <x:c r="W1418" s="14" t="str"/>
      <x:c r="X1418" s="7" t="str"/>
      <x:c r="Y1418" s="13" t="d">
        <x:v>2026-10-25T12:00:00.000Z</x:v>
      </x:c>
      <x:c r="Z1418" s="14" t="str">
        <x:v>https://beematic.it/wp-content/uploads/catalogo-BEEMATIC-n4-rev2-NEXTA-4-2026-MAGNET-n2-noprice_compressed.pdf#page=31</x:v>
      </x:c>
      <x:c r="AA1418" s="14" t="str">
        <x:v>http://127.0.0.1:8788/produit-beematic-ape-818-0300.html</x:v>
      </x:c>
      <x:c r="AB1418" s="14" t="str">
        <x:v>http://127.0.0.1:8788/produit-beematic-ape-818-0300.html</x:v>
      </x:c>
      <x:c r="AC1418" s="7" t="str">
        <x:v>Obtenir la version, la configuration, les modes, les mesures et les informations réglementaires.</x:v>
      </x:c>
      <x:c r="AD1418" s="7"/>
      <x:c r="AE1418" s="7" t="str"/>
    </x:row>
    <x:row r="1419" ht="54" customHeight="1">
      <x:c r="A1419" s="7" t="str">
        <x:v>APE-528/4230</x:v>
      </x:c>
      <x:c r="B1419" s="7" t="str">
        <x:v>BeeMatic</x:v>
      </x:c>
      <x:c r="C1419" s="7" t="str">
        <x:v>BeeMatic</x:v>
      </x:c>
      <x:c r="D1419" s="7" t="str">
        <x:v>WINDS 230 · capteur de vent pour automatismes</x:v>
      </x:c>
      <x:c r="E1419" s="7" t="str">
        <x:v>Composant électronique ou sensible</x:v>
      </x:c>
      <x:c r="F1419" s="7" t="str">
        <x:v>Composant à évaluer dans l’ensemble</x:v>
      </x:c>
      <x:c r="G1419" s="7" t="str">
        <x:v>À vérifier</x:v>
      </x:c>
      <x:c r="H1419" s="7" t="str"/>
      <x:c r="I1419" s="7" t="str">
        <x:v>La fiche de ce composant ne documente pas les modes de la motorisation complète.</x:v>
      </x:c>
      <x:c r="J1419" s="7" t="str"/>
      <x:c r="K1419" s="15"/>
      <x:c r="L1419" s="15" t="str"/>
      <x:c r="M1419" s="15"/>
      <x:c r="N1419" s="15"/>
      <x:c r="O1419" s="15"/>
      <x:c r="P1419" s="7" t="str"/>
      <x:c r="Q1419" s="15"/>
      <x:c r="R1419" s="7" t="str">
        <x:f>IF(AND(ISNUMBER(K1419),ISNUMBER(Q1419)),IF(K1419&lt;=Q1419,"Valeur ≤ seuil","Valeur &gt; seuil"),"")</x:f>
      </x:c>
      <x:c r="S1419" s="15"/>
      <x:c r="T1419" s="7" t="str">
        <x:f>IF(AND(ISNUMBER(K1419),ISNUMBER(S1419)),IF(K1419&lt;=S1419,"Valeur ≤ seuil","Valeur &gt; seuil"),"")</x:f>
      </x:c>
      <x:c r="U1419" s="7"/>
      <x:c r="V1419" s="7" t="str"/>
      <x:c r="W1419" s="14" t="str"/>
      <x:c r="X1419" s="7" t="str"/>
      <x:c r="Y1419" s="13" t="d">
        <x:v>2026-10-25T12:00:00.000Z</x:v>
      </x:c>
      <x:c r="Z1419" s="14" t="str">
        <x:v>https://beematic.it/wp-content/uploads/catalogo-BEEMATIC-n4-170926-FR-rev1.6-noprice_compressed.pdf#page=29</x:v>
      </x:c>
      <x:c r="AA1419" s="14" t="str">
        <x:v>http://127.0.0.1:8788/produit-beematic-ape-528-4230.html</x:v>
      </x:c>
      <x:c r="AB1419" s="14" t="str">
        <x:v>http://127.0.0.1:8788/produit-beematic-ape-528-4230.html</x:v>
      </x:c>
      <x:c r="AC1419" s="7" t="str">
        <x:v>Obtenir la version, la configuration, les modes, les mesures et les informations réglementaires.</x:v>
      </x:c>
      <x:c r="AD1419" s="7"/>
      <x:c r="AE1419" s="7" t="str"/>
    </x:row>
    <x:row r="1420" ht="54" customHeight="1">
      <x:c r="A1420" s="7" t="str">
        <x:v>RCP300G</x:v>
      </x:c>
      <x:c r="B1420" s="7" t="str">
        <x:v>IZYX Systems</x:v>
      </x:c>
      <x:c r="C1420" s="7" t="str">
        <x:v>IZYX Systems</x:v>
      </x:c>
      <x:c r="D1420" s="7" t="str">
        <x:v>RCP300G · déclencheur manuel vert à trois contacts</x:v>
      </x:c>
      <x:c r="E1420" s="7" t="str">
        <x:v>Composant électronique ou sensible</x:v>
      </x:c>
      <x:c r="F1420" s="7" t="str">
        <x:v>Composant à évaluer dans l’ensemble</x:v>
      </x:c>
      <x:c r="G1420" s="7" t="str">
        <x:v>À vérifier</x:v>
      </x:c>
      <x:c r="H1420" s="7" t="str"/>
      <x:c r="I1420" s="7" t="str">
        <x:v>La fiche de ce composant ne documente pas les modes de la motorisation complète.</x:v>
      </x:c>
      <x:c r="J1420" s="7" t="str"/>
      <x:c r="K1420" s="15"/>
      <x:c r="L1420" s="15" t="str"/>
      <x:c r="M1420" s="15"/>
      <x:c r="N1420" s="15"/>
      <x:c r="O1420" s="15"/>
      <x:c r="P1420" s="7" t="str"/>
      <x:c r="Q1420" s="15"/>
      <x:c r="R1420" s="7" t="str">
        <x:f>IF(AND(ISNUMBER(K1420),ISNUMBER(Q1420)),IF(K1420&lt;=Q1420,"Valeur ≤ seuil","Valeur &gt; seuil"),"")</x:f>
      </x:c>
      <x:c r="S1420" s="15"/>
      <x:c r="T1420" s="7" t="str">
        <x:f>IF(AND(ISNUMBER(K1420),ISNUMBER(S1420)),IF(K1420&lt;=S1420,"Valeur ≤ seuil","Valeur &gt; seuil"),"")</x:f>
      </x:c>
      <x:c r="U1420" s="7"/>
      <x:c r="V1420" s="7" t="str"/>
      <x:c r="W1420" s="14" t="str"/>
      <x:c r="X1420" s="7" t="str"/>
      <x:c r="Y1420" s="13" t="d">
        <x:v>2026-10-25T12:00:00.000Z</x:v>
      </x:c>
      <x:c r="Z1420" s="14" t="str">
        <x:v>https://www.izyx-systems.com/fr/615-declencheurs-manuels-declencheurs-pour-issues-de-secours-dmg-3-contacts-rcp300g-rcp300g-rcp300g.html</x:v>
      </x:c>
      <x:c r="AA1420" s="14" t="str">
        <x:v>http://127.0.0.1:8788/produit-izyx-systems-rcp300g.html</x:v>
      </x:c>
      <x:c r="AB1420" s="14" t="str">
        <x:v>http://127.0.0.1:8788/produit-izyx-systems-rcp300g.html</x:v>
      </x:c>
      <x:c r="AC1420" s="7" t="str">
        <x:v>Obtenir la version, la configuration, les modes, les mesures et les informations réglementaires.</x:v>
      </x:c>
      <x:c r="AD1420" s="7"/>
      <x:c r="AE1420" s="7" t="str"/>
    </x:row>
    <x:row r="1421" ht="64" customHeight="1">
      <x:c r="A1421" s="7" t="str">
        <x:v>RCP310G</x:v>
      </x:c>
      <x:c r="B1421" s="7" t="str">
        <x:v>IZYX Systems</x:v>
      </x:c>
      <x:c r="C1421" s="7" t="str">
        <x:v>IZYX Systems</x:v>
      </x:c>
      <x:c r="D1421" s="7" t="str">
        <x:v>RCP310G · déclencheur manuel lumineux et sonore</x:v>
      </x:c>
      <x:c r="E1421" s="7" t="str">
        <x:v>Nature à préciser</x:v>
      </x:c>
      <x:c r="F1421" s="7" t="str">
        <x:v>Périmètre à confirmer</x:v>
      </x:c>
      <x:c r="G1421" s="7" t="str">
        <x:v>À vérifier</x:v>
      </x:c>
      <x:c r="H1421" s="7" t="str"/>
      <x:c r="I1421" s="7" t="str">
        <x:v>Mode, configuration et preuves énergétiques complètes non établis pour cette référence.</x:v>
      </x:c>
      <x:c r="J1421" s="7" t="str"/>
      <x:c r="K1421" s="15"/>
      <x:c r="L1421" s="15" t="str"/>
      <x:c r="M1421" s="15"/>
      <x:c r="N1421" s="15"/>
      <x:c r="O1421" s="15"/>
      <x:c r="P1421" s="7" t="str"/>
      <x:c r="Q1421" s="15"/>
      <x:c r="R1421" s="7" t="str">
        <x:f>IF(AND(ISNUMBER(K1421),ISNUMBER(Q1421)),IF(K1421&lt;=Q1421,"Valeur ≤ seuil","Valeur &gt; seuil"),"")</x:f>
      </x:c>
      <x:c r="S1421" s="15"/>
      <x:c r="T1421" s="7" t="str">
        <x:f>IF(AND(ISNUMBER(K1421),ISNUMBER(S1421)),IF(K1421&lt;=S1421,"Valeur ≤ seuil","Valeur &gt; seuil"),"")</x:f>
      </x:c>
      <x:c r="U1421" s="7"/>
      <x:c r="V1421" s="7" t="str"/>
      <x:c r="W1421" s="14" t="str"/>
      <x:c r="X1421" s="7" t="str"/>
      <x:c r="Y1421" s="13" t="d">
        <x:v>2026-10-25T12:00:00.000Z</x:v>
      </x:c>
      <x:c r="Z1421" s="14" t="str">
        <x:v>https://www.izyx-systems.com/fr/616-declencheurs-manuels-declencheurs-pour-issues-de-secours-dmg-3-contacts-lumineux-et-sonore-rcp310g-rcp310g-rcp310g.html</x:v>
      </x:c>
      <x:c r="AA1421" s="14" t="str">
        <x:v>http://127.0.0.1:8788/produit-izyx-systems-rcp310g.html</x:v>
      </x:c>
      <x:c r="AB1421" s="14" t="str">
        <x:v>http://127.0.0.1:8788/produit-izyx-systems-rcp310g.html</x:v>
      </x:c>
      <x:c r="AC1421" s="7" t="str">
        <x:v>Obtenir la version, la configuration, les modes, les mesures et les informations réglementaires.</x:v>
      </x:c>
      <x:c r="AD1421" s="7"/>
      <x:c r="AE1421" s="7" t="str"/>
    </x:row>
    <x:row r="1422" ht="64" customHeight="1">
      <x:c r="A1422" s="7" t="str">
        <x:v>BS405ST</x:v>
      </x:c>
      <x:c r="B1422" s="7" t="str">
        <x:v>IZYX Systems</x:v>
      </x:c>
      <x:c r="C1422" s="7" t="str">
        <x:v>IZYX Systems</x:v>
      </x:c>
      <x:c r="D1422" s="7" t="str">
        <x:v>BS405ST · contact de porte à bille sur bornier</x:v>
      </x:c>
      <x:c r="E1422" s="7" t="str">
        <x:v>Composant électronique ou sensible</x:v>
      </x:c>
      <x:c r="F1422" s="7" t="str">
        <x:v>Composant à évaluer dans l’ensemble</x:v>
      </x:c>
      <x:c r="G1422" s="7" t="str">
        <x:v>À vérifier</x:v>
      </x:c>
      <x:c r="H1422" s="7" t="str"/>
      <x:c r="I1422" s="7" t="str">
        <x:v>La fiche de ce composant ne documente pas les modes de la motorisation complète.</x:v>
      </x:c>
      <x:c r="J1422" s="7" t="str"/>
      <x:c r="K1422" s="15"/>
      <x:c r="L1422" s="15" t="str"/>
      <x:c r="M1422" s="15"/>
      <x:c r="N1422" s="15"/>
      <x:c r="O1422" s="15"/>
      <x:c r="P1422" s="7" t="str"/>
      <x:c r="Q1422" s="15"/>
      <x:c r="R1422" s="7" t="str">
        <x:f>IF(AND(ISNUMBER(K1422),ISNUMBER(Q1422)),IF(K1422&lt;=Q1422,"Valeur ≤ seuil","Valeur &gt; seuil"),"")</x:f>
      </x:c>
      <x:c r="S1422" s="15"/>
      <x:c r="T1422" s="7" t="str">
        <x:f>IF(AND(ISNUMBER(K1422),ISNUMBER(S1422)),IF(K1422&lt;=S1422,"Valeur ≤ seuil","Valeur &gt; seuil"),"")</x:f>
      </x:c>
      <x:c r="U1422" s="7"/>
      <x:c r="V1422" s="7" t="str"/>
      <x:c r="W1422" s="14" t="str"/>
      <x:c r="X1422" s="7" t="str"/>
      <x:c r="Y1422" s="13" t="d">
        <x:v>2026-10-25T12:00:00.000Z</x:v>
      </x:c>
      <x:c r="Z1422" s="14" t="str">
        <x:v>https://www.izyx-systems.com/fr/864-contacts-magnetiques-et-electromecaniques-contacts-electromecaniques-a-bille-bs-en-acier-inoxydable-bs405st-bs405st.html</x:v>
      </x:c>
      <x:c r="AA1422" s="14" t="str">
        <x:v>http://127.0.0.1:8788/produit-izyx-systems-bs405st.html</x:v>
      </x:c>
      <x:c r="AB1422" s="14" t="str">
        <x:v>http://127.0.0.1:8788/produit-izyx-systems-bs405st.html</x:v>
      </x:c>
      <x:c r="AC1422" s="7" t="str">
        <x:v>Obtenir la version, la configuration, les modes, les mesures et les informations réglementaires.</x:v>
      </x:c>
      <x:c r="AD1422" s="7"/>
      <x:c r="AE1422" s="7" t="str"/>
    </x:row>
    <x:row r="1423" ht="64" customHeight="1">
      <x:c r="A1423" s="7" t="str">
        <x:v>SMK20714</x:v>
      </x:c>
      <x:c r="B1423" s="7" t="str">
        <x:v>IZYX Systems</x:v>
      </x:c>
      <x:c r="C1423" s="7" t="str">
        <x:v>IZYX Systems</x:v>
      </x:c>
      <x:c r="D1423" s="7" t="str">
        <x:v>SMK20714 · contact magnétique aluminium avec autoprotection</x:v>
      </x:c>
      <x:c r="E1423" s="7" t="str">
        <x:v>Composant électronique ou sensible</x:v>
      </x:c>
      <x:c r="F1423" s="7" t="str">
        <x:v>Composant à évaluer dans l’ensemble</x:v>
      </x:c>
      <x:c r="G1423" s="7" t="str">
        <x:v>À vérifier</x:v>
      </x:c>
      <x:c r="H1423" s="7" t="str"/>
      <x:c r="I1423" s="7" t="str">
        <x:v>La fiche de ce composant ne documente pas les modes de la motorisation complète.</x:v>
      </x:c>
      <x:c r="J1423" s="7" t="str"/>
      <x:c r="K1423" s="15"/>
      <x:c r="L1423" s="15" t="str"/>
      <x:c r="M1423" s="15"/>
      <x:c r="N1423" s="15"/>
      <x:c r="O1423" s="15"/>
      <x:c r="P1423" s="7" t="str"/>
      <x:c r="Q1423" s="15"/>
      <x:c r="R1423" s="7" t="str">
        <x:f>IF(AND(ISNUMBER(K1423),ISNUMBER(Q1423)),IF(K1423&lt;=Q1423,"Valeur ≤ seuil","Valeur &gt; seuil"),"")</x:f>
      </x:c>
      <x:c r="S1423" s="15"/>
      <x:c r="T1423" s="7" t="str">
        <x:f>IF(AND(ISNUMBER(K1423),ISNUMBER(S1423)),IF(K1423&lt;=S1423,"Valeur ≤ seuil","Valeur &gt; seuil"),"")</x:f>
      </x:c>
      <x:c r="U1423" s="7"/>
      <x:c r="V1423" s="7" t="str"/>
      <x:c r="W1423" s="14" t="str"/>
      <x:c r="X1423" s="7" t="str"/>
      <x:c r="Y1423" s="13" t="d">
        <x:v>2026-10-25T12:00:00.000Z</x:v>
      </x:c>
      <x:c r="Z1423" s="14" t="str">
        <x:v>https://www.izyx-systems.com/fr/875-contacts-magnetiques-et-electromecaniques-contacts-magnetiques-en-aluminium-en-applique-smk-cable-4-fils-smk20714-smk20714.html</x:v>
      </x:c>
      <x:c r="AA1423" s="14" t="str">
        <x:v>http://127.0.0.1:8788/produit-izyx-systems-smk20714.html</x:v>
      </x:c>
      <x:c r="AB1423" s="14" t="str">
        <x:v>http://127.0.0.1:8788/produit-izyx-systems-smk20714.html</x:v>
      </x:c>
      <x:c r="AC1423" s="7" t="str">
        <x:v>Obtenir la version, la configuration, les modes, les mesures et les informations réglementaires.</x:v>
      </x:c>
      <x:c r="AD1423" s="7"/>
      <x:c r="AE1423" s="7" t="str"/>
    </x:row>
    <x:row r="1424" ht="64" customHeight="1">
      <x:c r="A1424" s="7" t="str">
        <x:v>RDK30144</x:v>
      </x:c>
      <x:c r="B1424" s="7" t="str">
        <x:v>IZYX Systems</x:v>
      </x:c>
      <x:c r="C1424" s="7" t="str">
        <x:v>IZYX Systems</x:v>
      </x:c>
      <x:c r="D1424" s="7" t="str">
        <x:v>RDK30144 · contact magnétique sabot avec autoprotection</x:v>
      </x:c>
      <x:c r="E1424" s="7" t="str">
        <x:v>Composant électronique ou sensible</x:v>
      </x:c>
      <x:c r="F1424" s="7" t="str">
        <x:v>Composant à évaluer dans l’ensemble</x:v>
      </x:c>
      <x:c r="G1424" s="7" t="str">
        <x:v>À vérifier</x:v>
      </x:c>
      <x:c r="H1424" s="7" t="str"/>
      <x:c r="I1424" s="7" t="str">
        <x:v>La fiche de ce composant ne documente pas les modes de la motorisation complète.</x:v>
      </x:c>
      <x:c r="J1424" s="7" t="str"/>
      <x:c r="K1424" s="15"/>
      <x:c r="L1424" s="15" t="str"/>
      <x:c r="M1424" s="15"/>
      <x:c r="N1424" s="15"/>
      <x:c r="O1424" s="15"/>
      <x:c r="P1424" s="7" t="str"/>
      <x:c r="Q1424" s="15"/>
      <x:c r="R1424" s="7" t="str">
        <x:f>IF(AND(ISNUMBER(K1424),ISNUMBER(Q1424)),IF(K1424&lt;=Q1424,"Valeur ≤ seuil","Valeur &gt; seuil"),"")</x:f>
      </x:c>
      <x:c r="S1424" s="15"/>
      <x:c r="T1424" s="7" t="str">
        <x:f>IF(AND(ISNUMBER(K1424),ISNUMBER(S1424)),IF(K1424&lt;=S1424,"Valeur ≤ seuil","Valeur &gt; seuil"),"")</x:f>
      </x:c>
      <x:c r="U1424" s="7"/>
      <x:c r="V1424" s="7" t="str"/>
      <x:c r="W1424" s="14" t="str"/>
      <x:c r="X1424" s="7" t="str"/>
      <x:c r="Y1424" s="13" t="d">
        <x:v>2026-10-25T12:00:00.000Z</x:v>
      </x:c>
      <x:c r="Z1424" s="14" t="str">
        <x:v>https://www.izyx-systems.com/fr/884-contacts-magnetiques-et-electromecaniques-contacts-magnetiques-sabots-en-aluminium-rdk-cable-4-fils-rdk30144-rdk30144.html</x:v>
      </x:c>
      <x:c r="AA1424" s="14" t="str">
        <x:v>http://127.0.0.1:8788/produit-izyx-systems-rdk30144.html</x:v>
      </x:c>
      <x:c r="AB1424" s="14" t="str">
        <x:v>http://127.0.0.1:8788/produit-izyx-systems-rdk30144.html</x:v>
      </x:c>
      <x:c r="AC1424" s="7" t="str">
        <x:v>Obtenir la version, la configuration, les modes, les mesures et les informations réglementaires.</x:v>
      </x:c>
      <x:c r="AD1424" s="7"/>
      <x:c r="AE1424" s="7" t="str"/>
    </x:row>
    <x:row r="1425" ht="64" customHeight="1">
      <x:c r="A1425" s="7" t="str">
        <x:v>SS19B12P201</x:v>
      </x:c>
      <x:c r="B1425" s="7" t="str">
        <x:v>IZYX Systems</x:v>
      </x:c>
      <x:c r="C1425" s="7" t="str">
        <x:v>IZYX Systems</x:v>
      </x:c>
      <x:c r="D1425" s="7" t="str">
        <x:v>SS19B12P201 · poussoir inox lumineux sur plaque carrée</x:v>
      </x:c>
      <x:c r="E1425" s="7" t="str">
        <x:v>Composant électronique ou sensible</x:v>
      </x:c>
      <x:c r="F1425" s="7" t="str">
        <x:v>Composant à évaluer dans l’ensemble</x:v>
      </x:c>
      <x:c r="G1425" s="7" t="str">
        <x:v>À vérifier</x:v>
      </x:c>
      <x:c r="H1425" s="7" t="str"/>
      <x:c r="I1425" s="7" t="str">
        <x:v>La fiche de ce composant ne documente pas les modes de la motorisation complète.</x:v>
      </x:c>
      <x:c r="J1425" s="7" t="str"/>
      <x:c r="K1425" s="15"/>
      <x:c r="L1425" s="15" t="str"/>
      <x:c r="M1425" s="15"/>
      <x:c r="N1425" s="15"/>
      <x:c r="O1425" s="15"/>
      <x:c r="P1425" s="7" t="str"/>
      <x:c r="Q1425" s="15"/>
      <x:c r="R1425" s="7" t="str">
        <x:f>IF(AND(ISNUMBER(K1425),ISNUMBER(Q1425)),IF(K1425&lt;=Q1425,"Valeur ≤ seuil","Valeur &gt; seuil"),"")</x:f>
      </x:c>
      <x:c r="S1425" s="15"/>
      <x:c r="T1425" s="7" t="str">
        <x:f>IF(AND(ISNUMBER(K1425),ISNUMBER(S1425)),IF(K1425&lt;=S1425,"Valeur ≤ seuil","Valeur &gt; seuil"),"")</x:f>
      </x:c>
      <x:c r="U1425" s="7"/>
      <x:c r="V1425" s="7" t="str"/>
      <x:c r="W1425" s="14" t="str"/>
      <x:c r="X1425" s="7" t="str"/>
      <x:c r="Y1425" s="13" t="d">
        <x:v>2026-10-25T12:00:00.000Z</x:v>
      </x:c>
      <x:c r="Z1425" s="14" t="str">
        <x:v>https://www.izyx-systems.com/fr/759-capteurs-ir-et-boutons-poussoirs-boutons-poussoirs-acier-inox-sur-plaque-etroite-ss19pc-raccordement-bornes-a-vis-ss19b12p201-ss19b12p201.html</x:v>
      </x:c>
      <x:c r="AA1425" s="14" t="str">
        <x:v>http://127.0.0.1:8788/produit-izyx-systems-ss19b12p201.html</x:v>
      </x:c>
      <x:c r="AB1425" s="14" t="str">
        <x:v>http://127.0.0.1:8788/produit-izyx-systems-ss19b12p201.html</x:v>
      </x:c>
      <x:c r="AC1425" s="7" t="str">
        <x:v>Obtenir la version, la configuration, les modes, les mesures et les informations réglementaires.</x:v>
      </x:c>
      <x:c r="AD1425" s="7"/>
      <x:c r="AE1425" s="7" t="str"/>
    </x:row>
    <x:row r="1426" ht="64" customHeight="1">
      <x:c r="A1426" s="7" t="str">
        <x:v>SS19CP101</x:v>
      </x:c>
      <x:c r="B1426" s="7" t="str">
        <x:v>IZYX Systems</x:v>
      </x:c>
      <x:c r="C1426" s="7" t="str">
        <x:v>IZYX Systems</x:v>
      </x:c>
      <x:c r="D1426" s="7" t="str">
        <x:v>SS19CP101 · poussoir inox sur plaque étroite</x:v>
      </x:c>
      <x:c r="E1426" s="7" t="str">
        <x:v>Composant électronique ou sensible</x:v>
      </x:c>
      <x:c r="F1426" s="7" t="str">
        <x:v>Composant à évaluer dans l’ensemble</x:v>
      </x:c>
      <x:c r="G1426" s="7" t="str">
        <x:v>À vérifier</x:v>
      </x:c>
      <x:c r="H1426" s="7" t="str"/>
      <x:c r="I1426" s="7" t="str">
        <x:v>La fiche de ce composant ne documente pas les modes de la motorisation complète.</x:v>
      </x:c>
      <x:c r="J1426" s="7" t="str"/>
      <x:c r="K1426" s="15"/>
      <x:c r="L1426" s="15" t="str"/>
      <x:c r="M1426" s="15"/>
      <x:c r="N1426" s="15"/>
      <x:c r="O1426" s="15"/>
      <x:c r="P1426" s="7" t="str"/>
      <x:c r="Q1426" s="15"/>
      <x:c r="R1426" s="7" t="str">
        <x:f>IF(AND(ISNUMBER(K1426),ISNUMBER(Q1426)),IF(K1426&lt;=Q1426,"Valeur ≤ seuil","Valeur &gt; seuil"),"")</x:f>
      </x:c>
      <x:c r="S1426" s="15"/>
      <x:c r="T1426" s="7" t="str">
        <x:f>IF(AND(ISNUMBER(K1426),ISNUMBER(S1426)),IF(K1426&lt;=S1426,"Valeur ≤ seuil","Valeur &gt; seuil"),"")</x:f>
      </x:c>
      <x:c r="U1426" s="7"/>
      <x:c r="V1426" s="7" t="str"/>
      <x:c r="W1426" s="14" t="str"/>
      <x:c r="X1426" s="7" t="str"/>
      <x:c r="Y1426" s="13" t="d">
        <x:v>2026-10-25T12:00:00.000Z</x:v>
      </x:c>
      <x:c r="Z1426" s="14" t="str">
        <x:v>https://www.izyx-systems.com/fr/750-capteurs-ir-et-boutons-poussoirs-boutons-poussoirs-acier-inox-sur-plaque-etroite-ss19pe-cosses-a-souder-ss19cp101-ss19cp101.html</x:v>
      </x:c>
      <x:c r="AA1426" s="14" t="str">
        <x:v>http://127.0.0.1:8788/produit-izyx-systems-ss19cp101.html</x:v>
      </x:c>
      <x:c r="AB1426" s="14" t="str">
        <x:v>http://127.0.0.1:8788/produit-izyx-systems-ss19cp101.html</x:v>
      </x:c>
      <x:c r="AC1426" s="7" t="str">
        <x:v>Obtenir la version, la configuration, les modes, les mesures et les informations réglementaires.</x:v>
      </x:c>
      <x:c r="AD1426" s="7"/>
      <x:c r="AE1426" s="7" t="str"/>
    </x:row>
    <x:row r="1427" ht="54" customHeight="1">
      <x:c r="A1427" s="7" t="str">
        <x:v>SS25PMR</x:v>
      </x:c>
      <x:c r="B1427" s="7" t="str">
        <x:v>IZYX Systems</x:v>
      </x:c>
      <x:c r="C1427" s="7" t="str">
        <x:v>IZYX Systems</x:v>
      </x:c>
      <x:c r="D1427" s="7" t="str">
        <x:v>SS25PMR · poussoir inox avec halo et relais temporisé</x:v>
      </x:c>
      <x:c r="E1427" s="7" t="str">
        <x:v>Composant électronique ou sensible</x:v>
      </x:c>
      <x:c r="F1427" s="7" t="str">
        <x:v>Composant à évaluer dans l’ensemble</x:v>
      </x:c>
      <x:c r="G1427" s="7" t="str">
        <x:v>À vérifier</x:v>
      </x:c>
      <x:c r="H1427" s="7" t="str"/>
      <x:c r="I1427" s="7" t="str">
        <x:v>La fiche de ce composant ne documente pas les modes de la motorisation complète.</x:v>
      </x:c>
      <x:c r="J1427" s="7" t="str"/>
      <x:c r="K1427" s="15"/>
      <x:c r="L1427" s="15" t="str"/>
      <x:c r="M1427" s="15"/>
      <x:c r="N1427" s="15"/>
      <x:c r="O1427" s="15"/>
      <x:c r="P1427" s="7" t="str"/>
      <x:c r="Q1427" s="15"/>
      <x:c r="R1427" s="7" t="str">
        <x:f>IF(AND(ISNUMBER(K1427),ISNUMBER(Q1427)),IF(K1427&lt;=Q1427,"Valeur ≤ seuil","Valeur &gt; seuil"),"")</x:f>
      </x:c>
      <x:c r="S1427" s="15"/>
      <x:c r="T1427" s="7" t="str">
        <x:f>IF(AND(ISNUMBER(K1427),ISNUMBER(S1427)),IF(K1427&lt;=S1427,"Valeur ≤ seuil","Valeur &gt; seuil"),"")</x:f>
      </x:c>
      <x:c r="U1427" s="7"/>
      <x:c r="V1427" s="7" t="str"/>
      <x:c r="W1427" s="14" t="str"/>
      <x:c r="X1427" s="7" t="str"/>
      <x:c r="Y1427" s="13" t="d">
        <x:v>2026-10-25T12:00:00.000Z</x:v>
      </x:c>
      <x:c r="Z1427" s="14" t="str">
        <x:v>https://www.izyx-systems.com/fr/700-capteurs-ir-et-boutons-poussoirs-boutons-poussoirs-pmr-ss25pmr-diam25mm-bouton-seul-ss25pmr-ss25pmr.html</x:v>
      </x:c>
      <x:c r="AA1427" s="14" t="str">
        <x:v>http://127.0.0.1:8788/produit-izyx-systems-ss25pmr.html</x:v>
      </x:c>
      <x:c r="AB1427" s="14" t="str">
        <x:v>http://127.0.0.1:8788/produit-izyx-systems-ss25pmr.html</x:v>
      </x:c>
      <x:c r="AC1427" s="7" t="str">
        <x:v>Obtenir la version, la configuration, les modes, les mesures et les informations réglementaires.</x:v>
      </x:c>
      <x:c r="AD1427" s="7"/>
      <x:c r="AE1427" s="7" t="str"/>
    </x:row>
    <x:row r="1428" ht="54" customHeight="1">
      <x:c r="A1428" s="7" t="str">
        <x:v>SS25PMRP225</x:v>
      </x:c>
      <x:c r="B1428" s="7" t="str">
        <x:v>IZYX Systems</x:v>
      </x:c>
      <x:c r="C1428" s="7" t="str">
        <x:v>IZYX Systems</x:v>
      </x:c>
      <x:c r="D1428" s="7" t="str">
        <x:v>SS25PMRP225 · poussoir temporisé sur plaque carrée</x:v>
      </x:c>
      <x:c r="E1428" s="7" t="str">
        <x:v>Composant électronique ou sensible</x:v>
      </x:c>
      <x:c r="F1428" s="7" t="str">
        <x:v>Composant à évaluer dans l’ensemble</x:v>
      </x:c>
      <x:c r="G1428" s="7" t="str">
        <x:v>À vérifier</x:v>
      </x:c>
      <x:c r="H1428" s="7" t="str"/>
      <x:c r="I1428" s="7" t="str">
        <x:v>La fiche de ce composant ne documente pas les modes de la motorisation complète.</x:v>
      </x:c>
      <x:c r="J1428" s="7" t="str"/>
      <x:c r="K1428" s="15"/>
      <x:c r="L1428" s="15" t="str"/>
      <x:c r="M1428" s="15"/>
      <x:c r="N1428" s="15"/>
      <x:c r="O1428" s="15"/>
      <x:c r="P1428" s="7" t="str"/>
      <x:c r="Q1428" s="15"/>
      <x:c r="R1428" s="7" t="str">
        <x:f>IF(AND(ISNUMBER(K1428),ISNUMBER(Q1428)),IF(K1428&lt;=Q1428,"Valeur ≤ seuil","Valeur &gt; seuil"),"")</x:f>
      </x:c>
      <x:c r="S1428" s="15"/>
      <x:c r="T1428" s="7" t="str">
        <x:f>IF(AND(ISNUMBER(K1428),ISNUMBER(S1428)),IF(K1428&lt;=S1428,"Valeur ≤ seuil","Valeur &gt; seuil"),"")</x:f>
      </x:c>
      <x:c r="U1428" s="7"/>
      <x:c r="V1428" s="7" t="str"/>
      <x:c r="W1428" s="14" t="str"/>
      <x:c r="X1428" s="7" t="str"/>
      <x:c r="Y1428" s="13" t="d">
        <x:v>2026-10-25T12:00:00.000Z</x:v>
      </x:c>
      <x:c r="Z1428" s="14" t="str">
        <x:v>https://www.izyx-systems.com/fr/702-capteurs-ir-et-boutons-poussoirs-boutons-poussoirs-pmr-ss25pmr-diam25mm-sur-plaque-ss25pmrp225-ss25pmrp225.html</x:v>
      </x:c>
      <x:c r="AA1428" s="14" t="str">
        <x:v>http://127.0.0.1:8788/produit-izyx-systems-ss25pmrp225.html</x:v>
      </x:c>
      <x:c r="AB1428" s="14" t="str">
        <x:v>http://127.0.0.1:8788/produit-izyx-systems-ss25pmrp225.html</x:v>
      </x:c>
      <x:c r="AC1428" s="7" t="str">
        <x:v>Obtenir la version, la configuration, les modes, les mesures et les informations réglementaires.</x:v>
      </x:c>
      <x:c r="AD1428" s="7"/>
      <x:c r="AE1428" s="7" t="str"/>
    </x:row>
    <x:row r="1429" ht="54" customHeight="1">
      <x:c r="A1429" s="7" t="str">
        <x:v>PDB401</x:v>
      </x:c>
      <x:c r="B1429" s="7" t="str">
        <x:v>IZYX Systems</x:v>
      </x:c>
      <x:c r="C1429" s="7" t="str">
        <x:v>IZYX Systems</x:v>
      </x:c>
      <x:c r="D1429" s="7" t="str">
        <x:v>PDB401 · carte de distribution à quatre sorties fusiblées</x:v>
      </x:c>
      <x:c r="E1429" s="7" t="str">
        <x:v>Composant électronique ou sensible</x:v>
      </x:c>
      <x:c r="F1429" s="7" t="str">
        <x:v>Composant à évaluer dans l’ensemble</x:v>
      </x:c>
      <x:c r="G1429" s="7" t="str">
        <x:v>À vérifier</x:v>
      </x:c>
      <x:c r="H1429" s="7" t="str"/>
      <x:c r="I1429" s="7" t="str">
        <x:v>La fiche de ce composant ne documente pas les modes de la motorisation complète.</x:v>
      </x:c>
      <x:c r="J1429" s="7" t="str"/>
      <x:c r="K1429" s="15"/>
      <x:c r="L1429" s="15" t="str"/>
      <x:c r="M1429" s="15"/>
      <x:c r="N1429" s="15"/>
      <x:c r="O1429" s="15"/>
      <x:c r="P1429" s="7" t="str"/>
      <x:c r="Q1429" s="15"/>
      <x:c r="R1429" s="7" t="str">
        <x:f>IF(AND(ISNUMBER(K1429),ISNUMBER(Q1429)),IF(K1429&lt;=Q1429,"Valeur ≤ seuil","Valeur &gt; seuil"),"")</x:f>
      </x:c>
      <x:c r="S1429" s="15"/>
      <x:c r="T1429" s="7" t="str">
        <x:f>IF(AND(ISNUMBER(K1429),ISNUMBER(S1429)),IF(K1429&lt;=S1429,"Valeur ≤ seuil","Valeur &gt; seuil"),"")</x:f>
      </x:c>
      <x:c r="U1429" s="7"/>
      <x:c r="V1429" s="7" t="str"/>
      <x:c r="W1429" s="14" t="str"/>
      <x:c r="X1429" s="7" t="str"/>
      <x:c r="Y1429" s="13" t="d">
        <x:v>2026-10-25T12:00:00.000Z</x:v>
      </x:c>
      <x:c r="Z1429" s="14" t="str">
        <x:v>https://www.izyx-systems.com/fr/148-alimentation-electrique-cartes-multivoies-fusiblees-pdb-4-ou-8-sorties-pdb401-pdb401.html</x:v>
      </x:c>
      <x:c r="AA1429" s="14" t="str">
        <x:v>http://127.0.0.1:8788/produit-izyx-systems-pdb401.html</x:v>
      </x:c>
      <x:c r="AB1429" s="14" t="str">
        <x:v>http://127.0.0.1:8788/produit-izyx-systems-pdb401.html</x:v>
      </x:c>
      <x:c r="AC1429" s="7" t="str">
        <x:v>Obtenir la version, la configuration, les modes, les mesures et les informations réglementaires.</x:v>
      </x:c>
      <x:c r="AD1429" s="7"/>
      <x:c r="AE1429" s="7" t="str"/>
    </x:row>
    <x:row r="1430" ht="54" customHeight="1">
      <x:c r="A1430" s="7" t="str">
        <x:v>PDB801</x:v>
      </x:c>
      <x:c r="B1430" s="7" t="str">
        <x:v>IZYX Systems</x:v>
      </x:c>
      <x:c r="C1430" s="7" t="str">
        <x:v>IZYX Systems</x:v>
      </x:c>
      <x:c r="D1430" s="7" t="str">
        <x:v>PDB801 · carte de distribution à huit sorties fusiblées</x:v>
      </x:c>
      <x:c r="E1430" s="7" t="str">
        <x:v>Composant électronique ou sensible</x:v>
      </x:c>
      <x:c r="F1430" s="7" t="str">
        <x:v>Composant à évaluer dans l’ensemble</x:v>
      </x:c>
      <x:c r="G1430" s="7" t="str">
        <x:v>À vérifier</x:v>
      </x:c>
      <x:c r="H1430" s="7" t="str"/>
      <x:c r="I1430" s="7" t="str">
        <x:v>La fiche de ce composant ne documente pas les modes de la motorisation complète.</x:v>
      </x:c>
      <x:c r="J1430" s="7" t="str"/>
      <x:c r="K1430" s="15"/>
      <x:c r="L1430" s="15" t="str"/>
      <x:c r="M1430" s="15"/>
      <x:c r="N1430" s="15"/>
      <x:c r="O1430" s="15"/>
      <x:c r="P1430" s="7" t="str"/>
      <x:c r="Q1430" s="15"/>
      <x:c r="R1430" s="7" t="str">
        <x:f>IF(AND(ISNUMBER(K1430),ISNUMBER(Q1430)),IF(K1430&lt;=Q1430,"Valeur ≤ seuil","Valeur &gt; seuil"),"")</x:f>
      </x:c>
      <x:c r="S1430" s="15"/>
      <x:c r="T1430" s="7" t="str">
        <x:f>IF(AND(ISNUMBER(K1430),ISNUMBER(S1430)),IF(K1430&lt;=S1430,"Valeur ≤ seuil","Valeur &gt; seuil"),"")</x:f>
      </x:c>
      <x:c r="U1430" s="7"/>
      <x:c r="V1430" s="7" t="str"/>
      <x:c r="W1430" s="14" t="str"/>
      <x:c r="X1430" s="7" t="str"/>
      <x:c r="Y1430" s="13" t="d">
        <x:v>2026-10-25T12:00:00.000Z</x:v>
      </x:c>
      <x:c r="Z1430" s="14" t="str">
        <x:v>https://www.izyx-systems.com/fr/149-alimentation-electrique-cartes-multivoies-fusiblees-pdb-4-ou-8-sorties-pdb801-pdb801.html</x:v>
      </x:c>
      <x:c r="AA1430" s="14" t="str">
        <x:v>http://127.0.0.1:8788/produit-izyx-systems-pdb801.html</x:v>
      </x:c>
      <x:c r="AB1430" s="14" t="str">
        <x:v>http://127.0.0.1:8788/produit-izyx-systems-pdb801.html</x:v>
      </x:c>
      <x:c r="AC1430" s="7" t="str">
        <x:v>Obtenir la version, la configuration, les modes, les mesures et les informations réglementaires.</x:v>
      </x:c>
      <x:c r="AD1430" s="7"/>
      <x:c r="AE1430" s="7" t="str"/>
    </x:row>
    <x:row r="1431" ht="54" customHeight="1">
      <x:c r="A1431" s="7" t="str">
        <x:v>UVC12281250-12</x:v>
      </x:c>
      <x:c r="B1431" s="7" t="str">
        <x:v>IZYX Systems</x:v>
      </x:c>
      <x:c r="C1431" s="7" t="str">
        <x:v>IZYX Systems</x:v>
      </x:c>
      <x:c r="D1431" s="7" t="str">
        <x:v>UVC12281250-12 · convertisseur vers 12 V DC / 1 A</x:v>
      </x:c>
      <x:c r="E1431" s="7" t="str">
        <x:v>Nature à préciser</x:v>
      </x:c>
      <x:c r="F1431" s="7" t="str">
        <x:v>Périmètre à confirmer</x:v>
      </x:c>
      <x:c r="G1431" s="7" t="str">
        <x:v>À vérifier</x:v>
      </x:c>
      <x:c r="H1431" s="7" t="str"/>
      <x:c r="I1431" s="7" t="str">
        <x:v>Mode, configuration et preuves énergétiques complètes non établis pour cette référence.</x:v>
      </x:c>
      <x:c r="J1431" s="7" t="str"/>
      <x:c r="K1431" s="15"/>
      <x:c r="L1431" s="15" t="str"/>
      <x:c r="M1431" s="15"/>
      <x:c r="N1431" s="15"/>
      <x:c r="O1431" s="15"/>
      <x:c r="P1431" s="7" t="str"/>
      <x:c r="Q1431" s="15"/>
      <x:c r="R1431" s="7" t="str">
        <x:f>IF(AND(ISNUMBER(K1431),ISNUMBER(Q1431)),IF(K1431&lt;=Q1431,"Valeur ≤ seuil","Valeur &gt; seuil"),"")</x:f>
      </x:c>
      <x:c r="S1431" s="15"/>
      <x:c r="T1431" s="7" t="str">
        <x:f>IF(AND(ISNUMBER(K1431),ISNUMBER(S1431)),IF(K1431&lt;=S1431,"Valeur ≤ seuil","Valeur &gt; seuil"),"")</x:f>
      </x:c>
      <x:c r="U1431" s="7"/>
      <x:c r="V1431" s="7" t="str"/>
      <x:c r="W1431" s="14" t="str"/>
      <x:c r="X1431" s="7" t="str"/>
      <x:c r="Y1431" s="13" t="d">
        <x:v>2026-10-25T12:00:00.000Z</x:v>
      </x:c>
      <x:c r="Z1431" s="14" t="str">
        <x:v>https://www.izyx-systems.com/fr/150-alimentation-electrique-convertisseurs-de-tension-uvcd-ac-dc-ou-dc-dc-uvc12281250-12-uvc12281250-12.html</x:v>
      </x:c>
      <x:c r="AA1431" s="14" t="str">
        <x:v>http://127.0.0.1:8788/produit-izyx-systems-uvc12281250-12.html</x:v>
      </x:c>
      <x:c r="AB1431" s="14" t="str">
        <x:v>http://127.0.0.1:8788/produit-izyx-systems-uvc12281250-12.html</x:v>
      </x:c>
      <x:c r="AC1431" s="7" t="str">
        <x:v>Obtenir la version, la configuration, les modes, les mesures et les informations réglementaires.</x:v>
      </x:c>
      <x:c r="AD1431" s="7"/>
      <x:c r="AE1431" s="7" t="str"/>
    </x:row>
    <x:row r="1432" ht="54" customHeight="1">
      <x:c r="A1432" s="7" t="str">
        <x:v>UVCD12281256-24/01</x:v>
      </x:c>
      <x:c r="B1432" s="7" t="str">
        <x:v>IZYX Systems</x:v>
      </x:c>
      <x:c r="C1432" s="7" t="str">
        <x:v>IZYX Systems</x:v>
      </x:c>
      <x:c r="D1432" s="7" t="str">
        <x:v>UVCD12281256-24/01 · convertisseur rail DIN 24 V DC / 1 A</x:v>
      </x:c>
      <x:c r="E1432" s="7" t="str">
        <x:v>Nature à préciser</x:v>
      </x:c>
      <x:c r="F1432" s="7" t="str">
        <x:v>Périmètre à confirmer</x:v>
      </x:c>
      <x:c r="G1432" s="7" t="str">
        <x:v>À vérifier</x:v>
      </x:c>
      <x:c r="H1432" s="7" t="str"/>
      <x:c r="I1432" s="7" t="str">
        <x:v>Mode, configuration et preuves énergétiques complètes non établis pour cette référence.</x:v>
      </x:c>
      <x:c r="J1432" s="7" t="str"/>
      <x:c r="K1432" s="15"/>
      <x:c r="L1432" s="15" t="str"/>
      <x:c r="M1432" s="15"/>
      <x:c r="N1432" s="15"/>
      <x:c r="O1432" s="15"/>
      <x:c r="P1432" s="7" t="str"/>
      <x:c r="Q1432" s="15"/>
      <x:c r="R1432" s="7" t="str">
        <x:f>IF(AND(ISNUMBER(K1432),ISNUMBER(Q1432)),IF(K1432&lt;=Q1432,"Valeur ≤ seuil","Valeur &gt; seuil"),"")</x:f>
      </x:c>
      <x:c r="S1432" s="15"/>
      <x:c r="T1432" s="7" t="str">
        <x:f>IF(AND(ISNUMBER(K1432),ISNUMBER(S1432)),IF(K1432&lt;=S1432,"Valeur ≤ seuil","Valeur &gt; seuil"),"")</x:f>
      </x:c>
      <x:c r="U1432" s="7"/>
      <x:c r="V1432" s="7" t="str"/>
      <x:c r="W1432" s="14" t="str"/>
      <x:c r="X1432" s="7" t="str"/>
      <x:c r="Y1432" s="13" t="d">
        <x:v>2026-10-25T12:00:00.000Z</x:v>
      </x:c>
      <x:c r="Z1432" s="14" t="str">
        <x:v>https://www.izyx-systems.com/fr/155-alimentation-electrique-convertisseurs-de-tension-uvcd-ac-dc-ou-dc-dc-uvcd12281256-24-01-uvcd12281256-24-01.html</x:v>
      </x:c>
      <x:c r="AA1432" s="14" t="str">
        <x:v>http://127.0.0.1:8788/produit-izyx-systems-uvcd12281256-24-01.html</x:v>
      </x:c>
      <x:c r="AB1432" s="14" t="str">
        <x:v>http://127.0.0.1:8788/produit-izyx-systems-uvcd12281256-24-01.html</x:v>
      </x:c>
      <x:c r="AC1432" s="7" t="str">
        <x:v>Obtenir la version, la configuration, les modes, les mesures et les informations réglementaires.</x:v>
      </x:c>
      <x:c r="AD1432" s="7"/>
      <x:c r="AE1432" s="7" t="str"/>
    </x:row>
    <x:row r="1433" ht="54" customHeight="1">
      <x:c r="A1433" s="7" t="str">
        <x:v>UVCD12281256-12/02</x:v>
      </x:c>
      <x:c r="B1433" s="7" t="str">
        <x:v>IZYX Systems</x:v>
      </x:c>
      <x:c r="C1433" s="7" t="str">
        <x:v>IZYX Systems</x:v>
      </x:c>
      <x:c r="D1433" s="7" t="str">
        <x:v>UVCD12281256-12/02 · convertisseur rail DIN 12 V DC / 2 A</x:v>
      </x:c>
      <x:c r="E1433" s="7" t="str">
        <x:v>Nature à préciser</x:v>
      </x:c>
      <x:c r="F1433" s="7" t="str">
        <x:v>Périmètre à confirmer</x:v>
      </x:c>
      <x:c r="G1433" s="7" t="str">
        <x:v>À vérifier</x:v>
      </x:c>
      <x:c r="H1433" s="7" t="str"/>
      <x:c r="I1433" s="7" t="str">
        <x:v>Mode, configuration et preuves énergétiques complètes non établis pour cette référence.</x:v>
      </x:c>
      <x:c r="J1433" s="7" t="str"/>
      <x:c r="K1433" s="15"/>
      <x:c r="L1433" s="15" t="str"/>
      <x:c r="M1433" s="15"/>
      <x:c r="N1433" s="15"/>
      <x:c r="O1433" s="15"/>
      <x:c r="P1433" s="7" t="str"/>
      <x:c r="Q1433" s="15"/>
      <x:c r="R1433" s="7" t="str">
        <x:f>IF(AND(ISNUMBER(K1433),ISNUMBER(Q1433)),IF(K1433&lt;=Q1433,"Valeur ≤ seuil","Valeur &gt; seuil"),"")</x:f>
      </x:c>
      <x:c r="S1433" s="15"/>
      <x:c r="T1433" s="7" t="str">
        <x:f>IF(AND(ISNUMBER(K1433),ISNUMBER(S1433)),IF(K1433&lt;=S1433,"Valeur ≤ seuil","Valeur &gt; seuil"),"")</x:f>
      </x:c>
      <x:c r="U1433" s="7"/>
      <x:c r="V1433" s="7" t="str"/>
      <x:c r="W1433" s="14" t="str"/>
      <x:c r="X1433" s="7" t="str"/>
      <x:c r="Y1433" s="13" t="d">
        <x:v>2026-10-25T12:00:00.000Z</x:v>
      </x:c>
      <x:c r="Z1433" s="14" t="str">
        <x:v>https://www.izyx-systems.com/fr/153-alimentation-electrique-convertisseurs-de-tension-uvcd-ac-dc-ou-dc-dc-uvcd12281256-12-02-uvcd12281256-12-02.html</x:v>
      </x:c>
      <x:c r="AA1433" s="14" t="str">
        <x:v>http://127.0.0.1:8788/produit-izyx-systems-uvcd12281256-12-02.html</x:v>
      </x:c>
      <x:c r="AB1433" s="14" t="str">
        <x:v>http://127.0.0.1:8788/produit-izyx-systems-uvcd12281256-12-02.html</x:v>
      </x:c>
      <x:c r="AC1433" s="7" t="str">
        <x:v>Obtenir la version, la configuration, les modes, les mesures et les informations réglementaires.</x:v>
      </x:c>
      <x:c r="AD1433" s="7"/>
      <x:c r="AE1433" s="7" t="str"/>
    </x:row>
    <x:row r="1434" ht="64" customHeight="1">
      <x:c r="A1434" s="7" t="str">
        <x:v>SSH100</x:v>
      </x:c>
      <x:c r="B1434" s="7" t="str">
        <x:v>IZYX Systems</x:v>
      </x:c>
      <x:c r="C1434" s="7" t="str">
        <x:v>IZYX Systems</x:v>
      </x:c>
      <x:c r="D1434" s="7" t="str">
        <x:v>SSH100 · boîtier inox pour plaque étroite</x:v>
      </x:c>
      <x:c r="E1434" s="7" t="str">
        <x:v>Composant électronique ou sensible</x:v>
      </x:c>
      <x:c r="F1434" s="7" t="str">
        <x:v>Composant à évaluer dans l’ensemble</x:v>
      </x:c>
      <x:c r="G1434" s="7" t="str">
        <x:v>À vérifier</x:v>
      </x:c>
      <x:c r="H1434" s="7" t="str"/>
      <x:c r="I1434" s="7" t="str">
        <x:v>La fiche de ce composant ne documente pas les modes de la motorisation complète.</x:v>
      </x:c>
      <x:c r="J1434" s="7" t="str"/>
      <x:c r="K1434" s="15"/>
      <x:c r="L1434" s="15" t="str"/>
      <x:c r="M1434" s="15"/>
      <x:c r="N1434" s="15"/>
      <x:c r="O1434" s="15"/>
      <x:c r="P1434" s="7" t="str"/>
      <x:c r="Q1434" s="15"/>
      <x:c r="R1434" s="7" t="str">
        <x:f>IF(AND(ISNUMBER(K1434),ISNUMBER(Q1434)),IF(K1434&lt;=Q1434,"Valeur ≤ seuil","Valeur &gt; seuil"),"")</x:f>
      </x:c>
      <x:c r="S1434" s="15"/>
      <x:c r="T1434" s="7" t="str">
        <x:f>IF(AND(ISNUMBER(K1434),ISNUMBER(S1434)),IF(K1434&lt;=S1434,"Valeur ≤ seuil","Valeur &gt; seuil"),"")</x:f>
      </x:c>
      <x:c r="U1434" s="7"/>
      <x:c r="V1434" s="7" t="str"/>
      <x:c r="W1434" s="14" t="str"/>
      <x:c r="X1434" s="7" t="str"/>
      <x:c r="Y1434" s="13" t="d">
        <x:v>2026-10-25T12:00:00.000Z</x:v>
      </x:c>
      <x:c r="Z1434" s="14" t="str">
        <x:v>https://www.izyx-systems.com/fr/791-capteurs-ir-et-boutons-poussoirs-accessoires-de-pose-cirbp-acc-boitier-pour-installation-en-applique-ssh100-ssh100.html</x:v>
      </x:c>
      <x:c r="AA1434" s="14" t="str">
        <x:v>http://127.0.0.1:8788/produit-izyx-systems-ssh100.html</x:v>
      </x:c>
      <x:c r="AB1434" s="14" t="str">
        <x:v>http://127.0.0.1:8788/produit-izyx-systems-ssh100.html</x:v>
      </x:c>
      <x:c r="AC1434" s="7" t="str">
        <x:v>Obtenir la version, la configuration, les modes, les mesures et les informations réglementaires.</x:v>
      </x:c>
      <x:c r="AD1434" s="7"/>
      <x:c r="AE1434" s="7" t="str"/>
    </x:row>
    <x:row r="1435" ht="64" customHeight="1">
      <x:c r="A1435" s="7" t="str">
        <x:v>SSH200</x:v>
      </x:c>
      <x:c r="B1435" s="7" t="str">
        <x:v>IZYX Systems</x:v>
      </x:c>
      <x:c r="C1435" s="7" t="str">
        <x:v>IZYX Systems</x:v>
      </x:c>
      <x:c r="D1435" s="7" t="str">
        <x:v>SSH200 · boîtier inox pour plaque carrée</x:v>
      </x:c>
      <x:c r="E1435" s="7" t="str">
        <x:v>Composant électronique ou sensible</x:v>
      </x:c>
      <x:c r="F1435" s="7" t="str">
        <x:v>Composant à évaluer dans l’ensemble</x:v>
      </x:c>
      <x:c r="G1435" s="7" t="str">
        <x:v>À vérifier</x:v>
      </x:c>
      <x:c r="H1435" s="7" t="str"/>
      <x:c r="I1435" s="7" t="str">
        <x:v>La fiche de ce composant ne documente pas les modes de la motorisation complète.</x:v>
      </x:c>
      <x:c r="J1435" s="7" t="str"/>
      <x:c r="K1435" s="15"/>
      <x:c r="L1435" s="15" t="str"/>
      <x:c r="M1435" s="15"/>
      <x:c r="N1435" s="15"/>
      <x:c r="O1435" s="15"/>
      <x:c r="P1435" s="7" t="str"/>
      <x:c r="Q1435" s="15"/>
      <x:c r="R1435" s="7" t="str">
        <x:f>IF(AND(ISNUMBER(K1435),ISNUMBER(Q1435)),IF(K1435&lt;=Q1435,"Valeur ≤ seuil","Valeur &gt; seuil"),"")</x:f>
      </x:c>
      <x:c r="S1435" s="15"/>
      <x:c r="T1435" s="7" t="str">
        <x:f>IF(AND(ISNUMBER(K1435),ISNUMBER(S1435)),IF(K1435&lt;=S1435,"Valeur ≤ seuil","Valeur &gt; seuil"),"")</x:f>
      </x:c>
      <x:c r="U1435" s="7"/>
      <x:c r="V1435" s="7" t="str"/>
      <x:c r="W1435" s="14" t="str"/>
      <x:c r="X1435" s="7" t="str"/>
      <x:c r="Y1435" s="13" t="d">
        <x:v>2026-10-25T12:00:00.000Z</x:v>
      </x:c>
      <x:c r="Z1435" s="14" t="str">
        <x:v>https://www.izyx-systems.com/fr/792-capteurs-ir-et-boutons-poussoirs-accessoires-de-pose-cirbp-acc-boitier-pour-installation-en-applique-ssh200-ssh200.html</x:v>
      </x:c>
      <x:c r="AA1435" s="14" t="str">
        <x:v>http://127.0.0.1:8788/produit-izyx-systems-ssh200.html</x:v>
      </x:c>
      <x:c r="AB1435" s="14" t="str">
        <x:v>http://127.0.0.1:8788/produit-izyx-systems-ssh200.html</x:v>
      </x:c>
      <x:c r="AC1435" s="7" t="str">
        <x:v>Obtenir la version, la configuration, les modes, les mesures et les informations réglementaires.</x:v>
      </x:c>
      <x:c r="AD1435" s="7"/>
      <x:c r="AE1435" s="7" t="str"/>
    </x:row>
    <x:row r="1436" ht="54" customHeight="1">
      <x:c r="A1436" s="7" t="str">
        <x:v>SSP201</x:v>
      </x:c>
      <x:c r="B1436" s="7" t="str">
        <x:v>IZYX Systems</x:v>
      </x:c>
      <x:c r="C1436" s="7" t="str">
        <x:v>IZYX Systems</x:v>
      </x:c>
      <x:c r="D1436" s="7" t="str">
        <x:v>SSP201 · plaque inox carrée avec pictogrammes et braille</x:v>
      </x:c>
      <x:c r="E1436" s="7" t="str">
        <x:v>Pièce mécanique passive</x:v>
      </x:c>
      <x:c r="F1436" s="7" t="str">
        <x:v>Hors champ 2023/826 pour la pièce seule</x:v>
      </x:c>
      <x:c r="G1436" s="7" t="str">
        <x:v>Hors périmètre</x:v>
      </x:c>
      <x:c r="H1436" s="7" t="str"/>
      <x:c r="I1436" s="7" t="str">
        <x:v>Pièce mécanique passive décrite dans l’inventaire. Ne constitue pas un équipement électrique dépendant du secteur.</x:v>
      </x:c>
      <x:c r="J1436" s="7" t="str"/>
      <x:c r="K1436" s="15"/>
      <x:c r="L1436" s="15" t="str"/>
      <x:c r="M1436" s="15"/>
      <x:c r="N1436" s="15"/>
      <x:c r="O1436" s="15"/>
      <x:c r="P1436" s="7" t="str"/>
      <x:c r="Q1436" s="15"/>
      <x:c r="R1436" s="7" t="str">
        <x:f>IF(AND(ISNUMBER(K1436),ISNUMBER(Q1436)),IF(K1436&lt;=Q1436,"Valeur ≤ seuil","Valeur &gt; seuil"),"")</x:f>
      </x:c>
      <x:c r="S1436" s="15"/>
      <x:c r="T1436" s="7" t="str">
        <x:f>IF(AND(ISNUMBER(K1436),ISNUMBER(S1436)),IF(K1436&lt;=S1436,"Valeur ≤ seuil","Valeur &gt; seuil"),"")</x:f>
      </x:c>
      <x:c r="U1436" s="7"/>
      <x:c r="V1436" s="7" t="str"/>
      <x:c r="W1436" s="14" t="str">
        <x:v>https://www.izyx-systems.com/fr/786-capteurs-ir-et-boutons-poussoirs-accessoires-de-pose-cirbp-acc-plaques-carrees-ssp201-ssp201.html</x:v>
      </x:c>
      <x:c r="X1436" s="7" t="str">
        <x:v>Inventaire du site et art.2 du règlement 2023/826</x:v>
      </x:c>
      <x:c r="Y1436" s="13" t="d">
        <x:v>2026-10-25T12:00:00.000Z</x:v>
      </x:c>
      <x:c r="Z1436" s="14" t="str">
        <x:v>https://www.izyx-systems.com/fr/786-capteurs-ir-et-boutons-poussoirs-accessoires-de-pose-cirbp-acc-plaques-carrees-ssp201-ssp201.html</x:v>
      </x:c>
      <x:c r="AA1436" s="14" t="str">
        <x:v>http://127.0.0.1:8788/produit-izyx-systems-ssp201.html</x:v>
      </x:c>
      <x:c r="AB1436" s="14" t="str">
        <x:v>http://127.0.0.1:8788/produit-izyx-systems-ssp201.html</x:v>
      </x:c>
      <x:c r="AC1436" s="7" t="str">
        <x:v>Vérifier la conformité de l’automatisme final auquel cette pièce est intégrée.</x:v>
      </x:c>
      <x:c r="AD1436" s="7"/>
      <x:c r="AE1436" s="7" t="str"/>
    </x:row>
    <x:row r="1437" ht="54" customHeight="1">
      <x:c r="A1437" s="7" t="str">
        <x:v>PSWB253015</x:v>
      </x:c>
      <x:c r="B1437" s="7" t="str">
        <x:v>IZYX Systems</x:v>
      </x:c>
      <x:c r="C1437" s="7" t="str">
        <x:v>IZYX Systems</x:v>
      </x:c>
      <x:c r="D1437" s="7" t="str">
        <x:v>PSWB253015 · coffret métallique vide IP66</x:v>
      </x:c>
      <x:c r="E1437" s="7" t="str">
        <x:v>Pièce mécanique passive</x:v>
      </x:c>
      <x:c r="F1437" s="7" t="str">
        <x:v>Hors champ 2023/826 pour la pièce seule</x:v>
      </x:c>
      <x:c r="G1437" s="7" t="str">
        <x:v>Hors périmètre</x:v>
      </x:c>
      <x:c r="H1437" s="7" t="str"/>
      <x:c r="I1437" s="7" t="str">
        <x:v>Pièce mécanique passive décrite dans l’inventaire. Ne constitue pas un équipement électrique dépendant du secteur.</x:v>
      </x:c>
      <x:c r="J1437" s="7" t="str"/>
      <x:c r="K1437" s="15"/>
      <x:c r="L1437" s="15" t="str"/>
      <x:c r="M1437" s="15"/>
      <x:c r="N1437" s="15"/>
      <x:c r="O1437" s="15"/>
      <x:c r="P1437" s="7" t="str"/>
      <x:c r="Q1437" s="15"/>
      <x:c r="R1437" s="7" t="str">
        <x:f>IF(AND(ISNUMBER(K1437),ISNUMBER(Q1437)),IF(K1437&lt;=Q1437,"Valeur ≤ seuil","Valeur &gt; seuil"),"")</x:f>
      </x:c>
      <x:c r="S1437" s="15"/>
      <x:c r="T1437" s="7" t="str">
        <x:f>IF(AND(ISNUMBER(K1437),ISNUMBER(S1437)),IF(K1437&lt;=S1437,"Valeur ≤ seuil","Valeur &gt; seuil"),"")</x:f>
      </x:c>
      <x:c r="U1437" s="7"/>
      <x:c r="V1437" s="7" t="str"/>
      <x:c r="W1437" s="14" t="str">
        <x:v>https://www.izyx-systems.com/fr/251-coffrets-boitiers-et-pupitres-coffrets-metal-ip66-pswb-250x300x150mm-pswb253015-pswb253015.html</x:v>
      </x:c>
      <x:c r="X1437" s="7" t="str">
        <x:v>Inventaire du site et art.2 du règlement 2023/826</x:v>
      </x:c>
      <x:c r="Y1437" s="13" t="d">
        <x:v>2026-10-25T12:00:00.000Z</x:v>
      </x:c>
      <x:c r="Z1437" s="14" t="str">
        <x:v>https://www.izyx-systems.com/fr/251-coffrets-boitiers-et-pupitres-coffrets-metal-ip66-pswb-250x300x150mm-pswb253015-pswb253015.html</x:v>
      </x:c>
      <x:c r="AA1437" s="14" t="str">
        <x:v>http://127.0.0.1:8788/produit-izyx-systems-pswb253015.html</x:v>
      </x:c>
      <x:c r="AB1437" s="14" t="str">
        <x:v>http://127.0.0.1:8788/produit-izyx-systems-pswb253015.html</x:v>
      </x:c>
      <x:c r="AC1437" s="7" t="str">
        <x:v>Vérifier la conformité de l’automatisme final auquel cette pièce est intégrée.</x:v>
      </x:c>
      <x:c r="AD1437" s="7"/>
      <x:c r="AE1437" s="7" t="str"/>
    </x:row>
    <x:row r="1438" ht="64" customHeight="1">
      <x:c r="A1438" s="7" t="str">
        <x:v>DLXT40</x:v>
      </x:c>
      <x:c r="B1438" s="7" t="str">
        <x:v>IZYX Systems</x:v>
      </x:c>
      <x:c r="C1438" s="7" t="str">
        <x:v>IZYX Systems</x:v>
      </x:c>
      <x:c r="D1438" s="7" t="str">
        <x:v>DLXT40 · passage de câble précâblé en applique, 40 cm</x:v>
      </x:c>
      <x:c r="E1438" s="7" t="str">
        <x:v>Composant électronique ou sensible</x:v>
      </x:c>
      <x:c r="F1438" s="7" t="str">
        <x:v>Composant à évaluer dans l’ensemble</x:v>
      </x:c>
      <x:c r="G1438" s="7" t="str">
        <x:v>À vérifier</x:v>
      </x:c>
      <x:c r="H1438" s="7" t="str"/>
      <x:c r="I1438" s="7" t="str">
        <x:v>La fiche de ce composant ne documente pas les modes de la motorisation complète.</x:v>
      </x:c>
      <x:c r="J1438" s="7" t="str"/>
      <x:c r="K1438" s="15"/>
      <x:c r="L1438" s="15" t="str"/>
      <x:c r="M1438" s="15"/>
      <x:c r="N1438" s="15"/>
      <x:c r="O1438" s="15"/>
      <x:c r="P1438" s="7" t="str"/>
      <x:c r="Q1438" s="15"/>
      <x:c r="R1438" s="7" t="str">
        <x:f>IF(AND(ISNUMBER(K1438),ISNUMBER(Q1438)),IF(K1438&lt;=Q1438,"Valeur ≤ seuil","Valeur &gt; seuil"),"")</x:f>
      </x:c>
      <x:c r="S1438" s="15"/>
      <x:c r="T1438" s="7" t="str">
        <x:f>IF(AND(ISNUMBER(K1438),ISNUMBER(S1438)),IF(K1438&lt;=S1438,"Valeur ≤ seuil","Valeur &gt; seuil"),"")</x:f>
      </x:c>
      <x:c r="U1438" s="7"/>
      <x:c r="V1438" s="7" t="str"/>
      <x:c r="W1438" s="14" t="str"/>
      <x:c r="X1438" s="7" t="str"/>
      <x:c r="Y1438" s="13" t="d">
        <x:v>2026-10-25T12:00:00.000Z</x:v>
      </x:c>
      <x:c r="Z1438" s="14" t="str">
        <x:v>https://www.izyx-systems.com/fr/848-transmetteurs-de-courant-et-passages-de-cables-passages-de-cables-en-applique-400-a-600-mm-antivandale-etanche-precable-dlxt-40-dlxt40.html</x:v>
      </x:c>
      <x:c r="AA1438" s="14" t="str">
        <x:v>http://127.0.0.1:8788/produit-izyx-systems-dlxt40.html</x:v>
      </x:c>
      <x:c r="AB1438" s="14" t="str">
        <x:v>http://127.0.0.1:8788/produit-izyx-systems-dlxt40.html</x:v>
      </x:c>
      <x:c r="AC1438" s="7" t="str">
        <x:v>Obtenir la version, la configuration, les modes, les mesures et les informations réglementaires.</x:v>
      </x:c>
      <x:c r="AD1438" s="7"/>
      <x:c r="AE1438" s="7" t="str"/>
    </x:row>
    <x:row r="1439" ht="64" customHeight="1">
      <x:c r="A1439" s="7" t="str">
        <x:v>DLXT60S</x:v>
      </x:c>
      <x:c r="B1439" s="7" t="str">
        <x:v>IZYX Systems</x:v>
      </x:c>
      <x:c r="C1439" s="7" t="str">
        <x:v>IZYX Systems</x:v>
      </x:c>
      <x:c r="D1439" s="7" t="str">
        <x:v>DLXT60S · passage de câble précâblé inox, 60 cm</x:v>
      </x:c>
      <x:c r="E1439" s="7" t="str">
        <x:v>Composant électronique ou sensible</x:v>
      </x:c>
      <x:c r="F1439" s="7" t="str">
        <x:v>Composant à évaluer dans l’ensemble</x:v>
      </x:c>
      <x:c r="G1439" s="7" t="str">
        <x:v>À vérifier</x:v>
      </x:c>
      <x:c r="H1439" s="7" t="str"/>
      <x:c r="I1439" s="7" t="str">
        <x:v>La fiche de ce composant ne documente pas les modes de la motorisation complète.</x:v>
      </x:c>
      <x:c r="J1439" s="7" t="str"/>
      <x:c r="K1439" s="15"/>
      <x:c r="L1439" s="15" t="str"/>
      <x:c r="M1439" s="15"/>
      <x:c r="N1439" s="15"/>
      <x:c r="O1439" s="15"/>
      <x:c r="P1439" s="7" t="str"/>
      <x:c r="Q1439" s="15"/>
      <x:c r="R1439" s="7" t="str">
        <x:f>IF(AND(ISNUMBER(K1439),ISNUMBER(Q1439)),IF(K1439&lt;=Q1439,"Valeur ≤ seuil","Valeur &gt; seuil"),"")</x:f>
      </x:c>
      <x:c r="S1439" s="15"/>
      <x:c r="T1439" s="7" t="str">
        <x:f>IF(AND(ISNUMBER(K1439),ISNUMBER(S1439)),IF(K1439&lt;=S1439,"Valeur ≤ seuil","Valeur &gt; seuil"),"")</x:f>
      </x:c>
      <x:c r="U1439" s="7"/>
      <x:c r="V1439" s="7" t="str"/>
      <x:c r="W1439" s="14" t="str"/>
      <x:c r="X1439" s="7" t="str"/>
      <x:c r="Y1439" s="13" t="d">
        <x:v>2026-10-25T12:00:00.000Z</x:v>
      </x:c>
      <x:c r="Z1439" s="14" t="str">
        <x:v>https://www.izyx-systems.com/fr/851-transmetteurs-de-courant-et-passages-de-cables-passages-de-cables-en-applique-400-a-600-mm-antivandale-etanche-precable-dlxt-60s-dlxt60s.html</x:v>
      </x:c>
      <x:c r="AA1439" s="14" t="str">
        <x:v>http://127.0.0.1:8788/produit-izyx-systems-dlxt60s.html</x:v>
      </x:c>
      <x:c r="AB1439" s="14" t="str">
        <x:v>http://127.0.0.1:8788/produit-izyx-systems-dlxt60s.html</x:v>
      </x:c>
      <x:c r="AC1439" s="7" t="str">
        <x:v>Obtenir la version, la configuration, les modes, les mesures et les informations réglementaires.</x:v>
      </x:c>
      <x:c r="AD1439" s="7"/>
      <x:c r="AE1439" s="7" t="str"/>
    </x:row>
    <x:row r="1440" ht="54" customHeight="1">
      <x:c r="A1440" s="7" t="str">
        <x:v>LZR-FLATSCAN REV PZ</x:v>
      </x:c>
      <x:c r="B1440" s="7" t="str">
        <x:v>BEA Sensors</x:v>
      </x:c>
      <x:c r="C1440" s="7" t="str">
        <x:v>BEA Sensors</x:v>
      </x:c>
      <x:c r="D1440" s="7" t="str">
        <x:v>LZR-FLATSCAN REV PZ · sécurisation des portes tournantes</x:v>
      </x:c>
      <x:c r="E1440" s="7" t="str">
        <x:v>Nature à préciser</x:v>
      </x:c>
      <x:c r="F1440" s="7" t="str">
        <x:v>Périmètre à confirmer</x:v>
      </x:c>
      <x:c r="G1440" s="7" t="str">
        <x:v>À vérifier</x:v>
      </x:c>
      <x:c r="H1440" s="7" t="str"/>
      <x:c r="I1440" s="7" t="str">
        <x:v>Mode, configuration et preuves énergétiques complètes non établis pour cette référence.</x:v>
      </x:c>
      <x:c r="J1440" s="7" t="str"/>
      <x:c r="K1440" s="15"/>
      <x:c r="L1440" s="15" t="str"/>
      <x:c r="M1440" s="15"/>
      <x:c r="N1440" s="15"/>
      <x:c r="O1440" s="15"/>
      <x:c r="P1440" s="7" t="str"/>
      <x:c r="Q1440" s="15"/>
      <x:c r="R1440" s="7" t="str">
        <x:f>IF(AND(ISNUMBER(K1440),ISNUMBER(Q1440)),IF(K1440&lt;=Q1440,"Valeur ≤ seuil","Valeur &gt; seuil"),"")</x:f>
      </x:c>
      <x:c r="S1440" s="15"/>
      <x:c r="T1440" s="7" t="str">
        <x:f>IF(AND(ISNUMBER(K1440),ISNUMBER(S1440)),IF(K1440&lt;=S1440,"Valeur ≤ seuil","Valeur &gt; seuil"),"")</x:f>
      </x:c>
      <x:c r="U1440" s="7"/>
      <x:c r="V1440" s="7" t="str"/>
      <x:c r="W1440" s="14" t="str"/>
      <x:c r="X1440" s="7" t="str"/>
      <x:c r="Y1440" s="13" t="d">
        <x:v>2026-10-25T12:00:00.000Z</x:v>
      </x:c>
      <x:c r="Z1440" s="14" t="str">
        <x:v>https://eu.beasensors.com/fr/produit/lzr-flatscan-rev-pz/</x:v>
      </x:c>
      <x:c r="AA1440" s="14" t="str">
        <x:v>http://127.0.0.1:8788/produit-bea-sensors-lzr-flatscan-rev-pz.html</x:v>
      </x:c>
      <x:c r="AB1440" s="14" t="str">
        <x:v>http://127.0.0.1:8788/produit-bea-sensors-lzr-flatscan-rev-pz.html</x:v>
      </x:c>
      <x:c r="AC1440" s="7" t="str">
        <x:v>Obtenir la version, la configuration, les modes, les mesures et les informations réglementaires.</x:v>
      </x:c>
      <x:c r="AD1440" s="7"/>
      <x:c r="AE1440" s="7" t="str"/>
    </x:row>
    <x:row r="1441" ht="54" customHeight="1">
      <x:c r="A1441" s="7" t="str">
        <x:v>LZR-FLATSCAN REV LZ</x:v>
      </x:c>
      <x:c r="B1441" s="7" t="str">
        <x:v>BEA Sensors</x:v>
      </x:c>
      <x:c r="C1441" s="7" t="str">
        <x:v>BEA Sensors</x:v>
      </x:c>
      <x:c r="D1441" s="7" t="str">
        <x:v>LZR-FLATSCAN REV LZ · protection du vantail des portes tournantes</x:v>
      </x:c>
      <x:c r="E1441" s="7" t="str">
        <x:v>Nature à préciser</x:v>
      </x:c>
      <x:c r="F1441" s="7" t="str">
        <x:v>Périmètre à confirmer</x:v>
      </x:c>
      <x:c r="G1441" s="7" t="str">
        <x:v>À vérifier</x:v>
      </x:c>
      <x:c r="H1441" s="7" t="str"/>
      <x:c r="I1441" s="7" t="str">
        <x:v>Mode, configuration et preuves énergétiques complètes non établis pour cette référence.</x:v>
      </x:c>
      <x:c r="J1441" s="7" t="str"/>
      <x:c r="K1441" s="15"/>
      <x:c r="L1441" s="15" t="str"/>
      <x:c r="M1441" s="15"/>
      <x:c r="N1441" s="15"/>
      <x:c r="O1441" s="15"/>
      <x:c r="P1441" s="7" t="str"/>
      <x:c r="Q1441" s="15"/>
      <x:c r="R1441" s="7" t="str">
        <x:f>IF(AND(ISNUMBER(K1441),ISNUMBER(Q1441)),IF(K1441&lt;=Q1441,"Valeur ≤ seuil","Valeur &gt; seuil"),"")</x:f>
      </x:c>
      <x:c r="S1441" s="15"/>
      <x:c r="T1441" s="7" t="str">
        <x:f>IF(AND(ISNUMBER(K1441),ISNUMBER(S1441)),IF(K1441&lt;=S1441,"Valeur ≤ seuil","Valeur &gt; seuil"),"")</x:f>
      </x:c>
      <x:c r="U1441" s="7"/>
      <x:c r="V1441" s="7" t="str"/>
      <x:c r="W1441" s="14" t="str"/>
      <x:c r="X1441" s="7" t="str"/>
      <x:c r="Y1441" s="13" t="d">
        <x:v>2026-10-25T12:00:00.000Z</x:v>
      </x:c>
      <x:c r="Z1441" s="14" t="str">
        <x:v>https://eu.beasensors.com/fr/produit/lzr-flatscan-rev-lz/</x:v>
      </x:c>
      <x:c r="AA1441" s="14" t="str">
        <x:v>http://127.0.0.1:8788/produit-bea-sensors-lzr-flatscan-rev-lz.html</x:v>
      </x:c>
      <x:c r="AB1441" s="14" t="str">
        <x:v>http://127.0.0.1:8788/produit-bea-sensors-lzr-flatscan-rev-lz.html</x:v>
      </x:c>
      <x:c r="AC1441" s="7" t="str">
        <x:v>Obtenir la version, la configuration, les modes, les mesures et les informations réglementaires.</x:v>
      </x:c>
      <x:c r="AD1441" s="7"/>
      <x:c r="AE1441" s="7" t="str"/>
    </x:row>
    <x:row r="1442" ht="54" customHeight="1">
      <x:c r="A1442" s="7" t="str">
        <x:v>LZR-P220</x:v>
      </x:c>
      <x:c r="B1442" s="7" t="str">
        <x:v>BEA Sensors</x:v>
      </x:c>
      <x:c r="C1442" s="7" t="str">
        <x:v>BEA Sensors</x:v>
      </x:c>
      <x:c r="D1442" s="7" t="str">
        <x:v>LZR-P220 · protection du point de pincement</x:v>
      </x:c>
      <x:c r="E1442" s="7" t="str">
        <x:v>Nature à préciser</x:v>
      </x:c>
      <x:c r="F1442" s="7" t="str">
        <x:v>Périmètre à confirmer</x:v>
      </x:c>
      <x:c r="G1442" s="7" t="str">
        <x:v>À vérifier</x:v>
      </x:c>
      <x:c r="H1442" s="7" t="str"/>
      <x:c r="I1442" s="7" t="str">
        <x:v>Mode, configuration et preuves énergétiques complètes non établis pour cette référence.</x:v>
      </x:c>
      <x:c r="J1442" s="7" t="str"/>
      <x:c r="K1442" s="15"/>
      <x:c r="L1442" s="15" t="str"/>
      <x:c r="M1442" s="15"/>
      <x:c r="N1442" s="15"/>
      <x:c r="O1442" s="15"/>
      <x:c r="P1442" s="7" t="str"/>
      <x:c r="Q1442" s="15"/>
      <x:c r="R1442" s="7" t="str">
        <x:f>IF(AND(ISNUMBER(K1442),ISNUMBER(Q1442)),IF(K1442&lt;=Q1442,"Valeur ≤ seuil","Valeur &gt; seuil"),"")</x:f>
      </x:c>
      <x:c r="S1442" s="15"/>
      <x:c r="T1442" s="7" t="str">
        <x:f>IF(AND(ISNUMBER(K1442),ISNUMBER(S1442)),IF(K1442&lt;=S1442,"Valeur ≤ seuil","Valeur &gt; seuil"),"")</x:f>
      </x:c>
      <x:c r="U1442" s="7"/>
      <x:c r="V1442" s="7" t="str"/>
      <x:c r="W1442" s="14" t="str"/>
      <x:c r="X1442" s="7" t="str"/>
      <x:c r="Y1442" s="13" t="d">
        <x:v>2026-10-25T12:00:00.000Z</x:v>
      </x:c>
      <x:c r="Z1442" s="14" t="str">
        <x:v>https://eu.beasensors.com/fr/produit/lzr-p220/</x:v>
      </x:c>
      <x:c r="AA1442" s="14" t="str">
        <x:v>http://127.0.0.1:8788/produit-bea-sensors-lzr-p220.html</x:v>
      </x:c>
      <x:c r="AB1442" s="14" t="str">
        <x:v>http://127.0.0.1:8788/produit-bea-sensors-lzr-p220.html</x:v>
      </x:c>
      <x:c r="AC1442" s="7" t="str">
        <x:v>Obtenir la version, la configuration, les modes, les mesures et les informations réglementaires.</x:v>
      </x:c>
      <x:c r="AD1442" s="7"/>
      <x:c r="AE1442" s="7" t="str"/>
    </x:row>
    <x:row r="1443" ht="54" customHeight="1">
      <x:c r="A1443" s="7" t="str">
        <x:v>EAS RF</x:v>
      </x:c>
      <x:c r="B1443" s="7" t="str">
        <x:v>BEA Sensors</x:v>
      </x:c>
      <x:c r="C1443" s="7" t="str">
        <x:v>BEA Sensors</x:v>
      </x:c>
      <x:c r="D1443" s="7" t="str">
        <x:v>EAS RF · commande radio des portes</x:v>
      </x:c>
      <x:c r="E1443" s="7" t="str">
        <x:v>Nature à préciser</x:v>
      </x:c>
      <x:c r="F1443" s="7" t="str">
        <x:v>Périmètre à confirmer</x:v>
      </x:c>
      <x:c r="G1443" s="7" t="str">
        <x:v>À vérifier</x:v>
      </x:c>
      <x:c r="H1443" s="7" t="str"/>
      <x:c r="I1443" s="7" t="str">
        <x:v>Mode, configuration et preuves énergétiques complètes non établis pour cette référence.</x:v>
      </x:c>
      <x:c r="J1443" s="7" t="str"/>
      <x:c r="K1443" s="15"/>
      <x:c r="L1443" s="15" t="str"/>
      <x:c r="M1443" s="15"/>
      <x:c r="N1443" s="15"/>
      <x:c r="O1443" s="15"/>
      <x:c r="P1443" s="7" t="str"/>
      <x:c r="Q1443" s="15"/>
      <x:c r="R1443" s="7" t="str">
        <x:f>IF(AND(ISNUMBER(K1443),ISNUMBER(Q1443)),IF(K1443&lt;=Q1443,"Valeur ≤ seuil","Valeur &gt; seuil"),"")</x:f>
      </x:c>
      <x:c r="S1443" s="15"/>
      <x:c r="T1443" s="7" t="str">
        <x:f>IF(AND(ISNUMBER(K1443),ISNUMBER(S1443)),IF(K1443&lt;=S1443,"Valeur ≤ seuil","Valeur &gt; seuil"),"")</x:f>
      </x:c>
      <x:c r="U1443" s="7"/>
      <x:c r="V1443" s="7" t="str"/>
      <x:c r="W1443" s="14" t="str"/>
      <x:c r="X1443" s="7" t="str"/>
      <x:c r="Y1443" s="13" t="d">
        <x:v>2026-10-25T12:00:00.000Z</x:v>
      </x:c>
      <x:c r="Z1443" s="14" t="str">
        <x:v>https://eu.beasensors.com/fr/produit/eas-rf/</x:v>
      </x:c>
      <x:c r="AA1443" s="14" t="str">
        <x:v>http://127.0.0.1:8788/produit-bea-sensors-eas-rf.html</x:v>
      </x:c>
      <x:c r="AB1443" s="14" t="str">
        <x:v>http://127.0.0.1:8788/produit-bea-sensors-eas-rf.html</x:v>
      </x:c>
      <x:c r="AC1443" s="7" t="str">
        <x:v>Obtenir la version, la configuration, les modes, les mesures et les informations réglementaires.</x:v>
      </x:c>
      <x:c r="AD1443" s="7"/>
      <x:c r="AE1443" s="7" t="str"/>
    </x:row>
    <x:row r="1444" ht="54" customHeight="1">
      <x:c r="A1444" s="7" t="str">
        <x:v>CGS-1</x:v>
      </x:c>
      <x:c r="B1444" s="7" t="str">
        <x:v>BEA Sensors</x:v>
      </x:c>
      <x:c r="C1444" s="7" t="str">
        <x:v>BEA Sensors</x:v>
      </x:c>
      <x:c r="D1444" s="7" t="str">
        <x:v>CGS-1 · détection intégrée pour portillons</x:v>
      </x:c>
      <x:c r="E1444" s="7" t="str">
        <x:v>Composant électronique ou sensible</x:v>
      </x:c>
      <x:c r="F1444" s="7" t="str">
        <x:v>Composant à évaluer dans l’ensemble</x:v>
      </x:c>
      <x:c r="G1444" s="7" t="str">
        <x:v>À vérifier</x:v>
      </x:c>
      <x:c r="H1444" s="7" t="str"/>
      <x:c r="I1444" s="7" t="str">
        <x:v>La fiche de ce composant ne documente pas les modes de la motorisation complète.</x:v>
      </x:c>
      <x:c r="J1444" s="7" t="str"/>
      <x:c r="K1444" s="15"/>
      <x:c r="L1444" s="15" t="str"/>
      <x:c r="M1444" s="15"/>
      <x:c r="N1444" s="15"/>
      <x:c r="O1444" s="15"/>
      <x:c r="P1444" s="7" t="str"/>
      <x:c r="Q1444" s="15"/>
      <x:c r="R1444" s="7" t="str">
        <x:f>IF(AND(ISNUMBER(K1444),ISNUMBER(Q1444)),IF(K1444&lt;=Q1444,"Valeur ≤ seuil","Valeur &gt; seuil"),"")</x:f>
      </x:c>
      <x:c r="S1444" s="15"/>
      <x:c r="T1444" s="7" t="str">
        <x:f>IF(AND(ISNUMBER(K1444),ISNUMBER(S1444)),IF(K1444&lt;=S1444,"Valeur ≤ seuil","Valeur &gt; seuil"),"")</x:f>
      </x:c>
      <x:c r="U1444" s="7"/>
      <x:c r="V1444" s="7" t="str"/>
      <x:c r="W1444" s="14" t="str"/>
      <x:c r="X1444" s="7" t="str"/>
      <x:c r="Y1444" s="13" t="d">
        <x:v>2026-10-25T12:00:00.000Z</x:v>
      </x:c>
      <x:c r="Z1444" s="14" t="str">
        <x:v>https://eu.beasensors.com/fr/produit/cgs-1/</x:v>
      </x:c>
      <x:c r="AA1444" s="14" t="str">
        <x:v>http://127.0.0.1:8788/produit-bea-sensors-cgs-1.html</x:v>
      </x:c>
      <x:c r="AB1444" s="14" t="str">
        <x:v>http://127.0.0.1:8788/produit-bea-sensors-cgs-1.html</x:v>
      </x:c>
      <x:c r="AC1444" s="7" t="str">
        <x:v>Obtenir la version, la configuration, les modes, les mesures et les informations réglementaires.</x:v>
      </x:c>
      <x:c r="AD1444" s="7"/>
      <x:c r="AE1444" s="7" t="str"/>
    </x:row>
    <x:row r="1445" ht="54" customHeight="1">
      <x:c r="A1445" s="7" t="str">
        <x:v>MICROCELL</x:v>
      </x:c>
      <x:c r="B1445" s="7" t="str">
        <x:v>BEA Sensors</x:v>
      </x:c>
      <x:c r="C1445" s="7" t="str">
        <x:v>BEA Sensors</x:v>
      </x:c>
      <x:c r="D1445" s="7" t="str">
        <x:v>MICROCELL · cellules infrarouges miniatures</x:v>
      </x:c>
      <x:c r="E1445" s="7" t="str">
        <x:v>Composant électronique ou sensible</x:v>
      </x:c>
      <x:c r="F1445" s="7" t="str">
        <x:v>Composant à évaluer dans l’ensemble</x:v>
      </x:c>
      <x:c r="G1445" s="7" t="str">
        <x:v>À vérifier</x:v>
      </x:c>
      <x:c r="H1445" s="7" t="str"/>
      <x:c r="I1445" s="7" t="str">
        <x:v>La fiche de ce composant ne documente pas les modes de la motorisation complète.</x:v>
      </x:c>
      <x:c r="J1445" s="7" t="str"/>
      <x:c r="K1445" s="15"/>
      <x:c r="L1445" s="15" t="str"/>
      <x:c r="M1445" s="15"/>
      <x:c r="N1445" s="15"/>
      <x:c r="O1445" s="15"/>
      <x:c r="P1445" s="7" t="str"/>
      <x:c r="Q1445" s="15"/>
      <x:c r="R1445" s="7" t="str">
        <x:f>IF(AND(ISNUMBER(K1445),ISNUMBER(Q1445)),IF(K1445&lt;=Q1445,"Valeur ≤ seuil","Valeur &gt; seuil"),"")</x:f>
      </x:c>
      <x:c r="S1445" s="15"/>
      <x:c r="T1445" s="7" t="str">
        <x:f>IF(AND(ISNUMBER(K1445),ISNUMBER(S1445)),IF(K1445&lt;=S1445,"Valeur ≤ seuil","Valeur &gt; seuil"),"")</x:f>
      </x:c>
      <x:c r="U1445" s="7"/>
      <x:c r="V1445" s="7" t="str"/>
      <x:c r="W1445" s="14" t="str"/>
      <x:c r="X1445" s="7" t="str"/>
      <x:c r="Y1445" s="13" t="d">
        <x:v>2026-10-25T12:00:00.000Z</x:v>
      </x:c>
      <x:c r="Z1445" s="14" t="str">
        <x:v>https://eu.beasensors.com/fr/produit/microcell/</x:v>
      </x:c>
      <x:c r="AA1445" s="14" t="str">
        <x:v>http://127.0.0.1:8788/produit-bea-sensors-microcell.html</x:v>
      </x:c>
      <x:c r="AB1445" s="14" t="str">
        <x:v>http://127.0.0.1:8788/produit-bea-sensors-microcell.html</x:v>
      </x:c>
      <x:c r="AC1445" s="7" t="str">
        <x:v>Obtenir la version, la configuration, les modes, les mesures et les informations réglementaires.</x:v>
      </x:c>
      <x:c r="AD1445" s="7"/>
      <x:c r="AE1445" s="7" t="str"/>
    </x:row>
    <x:row r="1446" ht="54" customHeight="1">
      <x:c r="A1446" s="7" t="str">
        <x:v>1SAFE</x:v>
      </x:c>
      <x:c r="B1446" s="7" t="str">
        <x:v>BEA Sensors</x:v>
      </x:c>
      <x:c r="C1446" s="7" t="str">
        <x:v>BEA Sensors</x:v>
      </x:c>
      <x:c r="D1446" s="7" t="str">
        <x:v>1SAFE · présence infrarouge ciblée</x:v>
      </x:c>
      <x:c r="E1446" s="7" t="str">
        <x:v>Nature à préciser</x:v>
      </x:c>
      <x:c r="F1446" s="7" t="str">
        <x:v>Périmètre à confirmer</x:v>
      </x:c>
      <x:c r="G1446" s="7" t="str">
        <x:v>À vérifier</x:v>
      </x:c>
      <x:c r="H1446" s="7" t="str"/>
      <x:c r="I1446" s="7" t="str">
        <x:v>Mode, configuration et preuves énergétiques complètes non établis pour cette référence.</x:v>
      </x:c>
      <x:c r="J1446" s="7" t="str"/>
      <x:c r="K1446" s="15"/>
      <x:c r="L1446" s="15" t="str"/>
      <x:c r="M1446" s="15"/>
      <x:c r="N1446" s="15"/>
      <x:c r="O1446" s="15"/>
      <x:c r="P1446" s="7" t="str"/>
      <x:c r="Q1446" s="15"/>
      <x:c r="R1446" s="7" t="str">
        <x:f>IF(AND(ISNUMBER(K1446),ISNUMBER(Q1446)),IF(K1446&lt;=Q1446,"Valeur ≤ seuil","Valeur &gt; seuil"),"")</x:f>
      </x:c>
      <x:c r="S1446" s="15"/>
      <x:c r="T1446" s="7" t="str">
        <x:f>IF(AND(ISNUMBER(K1446),ISNUMBER(S1446)),IF(K1446&lt;=S1446,"Valeur ≤ seuil","Valeur &gt; seuil"),"")</x:f>
      </x:c>
      <x:c r="U1446" s="7"/>
      <x:c r="V1446" s="7" t="str"/>
      <x:c r="W1446" s="14" t="str"/>
      <x:c r="X1446" s="7" t="str"/>
      <x:c r="Y1446" s="13" t="d">
        <x:v>2026-10-25T12:00:00.000Z</x:v>
      </x:c>
      <x:c r="Z1446" s="14" t="str">
        <x:v>https://eu.beasensors.com/fr/produit/1safe/</x:v>
      </x:c>
      <x:c r="AA1446" s="14" t="str">
        <x:v>http://127.0.0.1:8788/produit-bea-sensors-1safe.html</x:v>
      </x:c>
      <x:c r="AB1446" s="14" t="str">
        <x:v>http://127.0.0.1:8788/produit-bea-sensors-1safe.html</x:v>
      </x:c>
      <x:c r="AC1446" s="7" t="str">
        <x:v>Obtenir la version, la configuration, les modes, les mesures et les informations réglementaires.</x:v>
      </x:c>
      <x:c r="AD1446" s="7"/>
      <x:c r="AE1446" s="7" t="str"/>
    </x:row>
    <x:row r="1447" ht="54" customHeight="1">
      <x:c r="A1447" s="7" t="str">
        <x:v>VIO-M1</x:v>
      </x:c>
      <x:c r="B1447" s="7" t="str">
        <x:v>BEA Sensors</x:v>
      </x:c>
      <x:c r="C1447" s="7" t="str">
        <x:v>BEA Sensors</x:v>
      </x:c>
      <x:c r="D1447" s="7" t="str">
        <x:v>VIO-M1 · radar d’ouverture unidirectionnel</x:v>
      </x:c>
      <x:c r="E1447" s="7" t="str">
        <x:v>Nature à préciser</x:v>
      </x:c>
      <x:c r="F1447" s="7" t="str">
        <x:v>Périmètre à confirmer</x:v>
      </x:c>
      <x:c r="G1447" s="7" t="str">
        <x:v>À vérifier</x:v>
      </x:c>
      <x:c r="H1447" s="7" t="str"/>
      <x:c r="I1447" s="7" t="str">
        <x:v>Mode, configuration et preuves énergétiques complètes non établis pour cette référence.</x:v>
      </x:c>
      <x:c r="J1447" s="7" t="str"/>
      <x:c r="K1447" s="15"/>
      <x:c r="L1447" s="15" t="str"/>
      <x:c r="M1447" s="15"/>
      <x:c r="N1447" s="15"/>
      <x:c r="O1447" s="15"/>
      <x:c r="P1447" s="7" t="str"/>
      <x:c r="Q1447" s="15"/>
      <x:c r="R1447" s="7" t="str">
        <x:f>IF(AND(ISNUMBER(K1447),ISNUMBER(Q1447)),IF(K1447&lt;=Q1447,"Valeur ≤ seuil","Valeur &gt; seuil"),"")</x:f>
      </x:c>
      <x:c r="S1447" s="15"/>
      <x:c r="T1447" s="7" t="str">
        <x:f>IF(AND(ISNUMBER(K1447),ISNUMBER(S1447)),IF(K1447&lt;=S1447,"Valeur ≤ seuil","Valeur &gt; seuil"),"")</x:f>
      </x:c>
      <x:c r="U1447" s="7"/>
      <x:c r="V1447" s="7" t="str"/>
      <x:c r="W1447" s="14" t="str"/>
      <x:c r="X1447" s="7" t="str"/>
      <x:c r="Y1447" s="13" t="d">
        <x:v>2026-10-25T12:00:00.000Z</x:v>
      </x:c>
      <x:c r="Z1447" s="14" t="str">
        <x:v>https://eu.beasensors.com/fr/produit/vio-m1/</x:v>
      </x:c>
      <x:c r="AA1447" s="14" t="str">
        <x:v>http://127.0.0.1:8788/produit-bea-sensors-vio-m1.html</x:v>
      </x:c>
      <x:c r="AB1447" s="14" t="str">
        <x:v>http://127.0.0.1:8788/produit-bea-sensors-vio-m1.html</x:v>
      </x:c>
      <x:c r="AC1447" s="7" t="str">
        <x:v>Obtenir la version, la configuration, les modes, les mesures et les informations réglementaires.</x:v>
      </x:c>
      <x:c r="AD1447" s="7"/>
      <x:c r="AE1447" s="7" t="str"/>
    </x:row>
    <x:row r="1448" ht="54" customHeight="1">
      <x:c r="A1448" s="7" t="str">
        <x:v>FLY</x:v>
      </x:c>
      <x:c r="B1448" s="7" t="str">
        <x:v>BEA Sensors</x:v>
      </x:c>
      <x:c r="C1448" s="7" t="str">
        <x:v>BEA Sensors</x:v>
      </x:c>
      <x:c r="D1448" s="7" t="str">
        <x:v>FLY · activation infrarouge compacte</x:v>
      </x:c>
      <x:c r="E1448" s="7" t="str">
        <x:v>Nature à préciser</x:v>
      </x:c>
      <x:c r="F1448" s="7" t="str">
        <x:v>Périmètre à confirmer</x:v>
      </x:c>
      <x:c r="G1448" s="7" t="str">
        <x:v>À vérifier</x:v>
      </x:c>
      <x:c r="H1448" s="7" t="str"/>
      <x:c r="I1448" s="7" t="str">
        <x:v>Mode, configuration et preuves énergétiques complètes non établis pour cette référence.</x:v>
      </x:c>
      <x:c r="J1448" s="7" t="str"/>
      <x:c r="K1448" s="15"/>
      <x:c r="L1448" s="15" t="str"/>
      <x:c r="M1448" s="15"/>
      <x:c r="N1448" s="15"/>
      <x:c r="O1448" s="15"/>
      <x:c r="P1448" s="7" t="str"/>
      <x:c r="Q1448" s="15"/>
      <x:c r="R1448" s="7" t="str">
        <x:f>IF(AND(ISNUMBER(K1448),ISNUMBER(Q1448)),IF(K1448&lt;=Q1448,"Valeur ≤ seuil","Valeur &gt; seuil"),"")</x:f>
      </x:c>
      <x:c r="S1448" s="15"/>
      <x:c r="T1448" s="7" t="str">
        <x:f>IF(AND(ISNUMBER(K1448),ISNUMBER(S1448)),IF(K1448&lt;=S1448,"Valeur ≤ seuil","Valeur &gt; seuil"),"")</x:f>
      </x:c>
      <x:c r="U1448" s="7"/>
      <x:c r="V1448" s="7" t="str"/>
      <x:c r="W1448" s="14" t="str"/>
      <x:c r="X1448" s="7" t="str"/>
      <x:c r="Y1448" s="13" t="d">
        <x:v>2026-10-25T12:00:00.000Z</x:v>
      </x:c>
      <x:c r="Z1448" s="14" t="str">
        <x:v>https://eu.beasensors.com/fr/produit/fly/</x:v>
      </x:c>
      <x:c r="AA1448" s="14" t="str">
        <x:v>http://127.0.0.1:8788/produit-bea-sensors-fly.html</x:v>
      </x:c>
      <x:c r="AB1448" s="14" t="str">
        <x:v>http://127.0.0.1:8788/produit-bea-sensors-fly.html</x:v>
      </x:c>
      <x:c r="AC1448" s="7" t="str">
        <x:v>Obtenir la version, la configuration, les modes, les mesures et les informations réglementaires.</x:v>
      </x:c>
      <x:c r="AD1448" s="7"/>
      <x:c r="AE1448" s="7" t="str"/>
    </x:row>
    <x:row r="1449" ht="54" customHeight="1">
      <x:c r="A1449" s="7" t="str">
        <x:v>LZR-FLATSCAN GO</x:v>
      </x:c>
      <x:c r="B1449" s="7" t="str">
        <x:v>BEA Sensors</x:v>
      </x:c>
      <x:c r="C1449" s="7" t="str">
        <x:v>BEA Sensors</x:v>
      </x:c>
      <x:c r="D1449" s="7" t="str">
        <x:v>LZR-FLATSCAN GO · protection du vantail des portes battantes</x:v>
      </x:c>
      <x:c r="E1449" s="7" t="str">
        <x:v>Nature à préciser</x:v>
      </x:c>
      <x:c r="F1449" s="7" t="str">
        <x:v>Périmètre à confirmer</x:v>
      </x:c>
      <x:c r="G1449" s="7" t="str">
        <x:v>À vérifier</x:v>
      </x:c>
      <x:c r="H1449" s="7" t="str"/>
      <x:c r="I1449" s="7" t="str">
        <x:v>Mode, configuration et preuves énergétiques complètes non établis pour cette référence.</x:v>
      </x:c>
      <x:c r="J1449" s="7" t="str"/>
      <x:c r="K1449" s="15"/>
      <x:c r="L1449" s="15" t="str"/>
      <x:c r="M1449" s="15"/>
      <x:c r="N1449" s="15"/>
      <x:c r="O1449" s="15"/>
      <x:c r="P1449" s="7" t="str"/>
      <x:c r="Q1449" s="15"/>
      <x:c r="R1449" s="7" t="str">
        <x:f>IF(AND(ISNUMBER(K1449),ISNUMBER(Q1449)),IF(K1449&lt;=Q1449,"Valeur ≤ seuil","Valeur &gt; seuil"),"")</x:f>
      </x:c>
      <x:c r="S1449" s="15"/>
      <x:c r="T1449" s="7" t="str">
        <x:f>IF(AND(ISNUMBER(K1449),ISNUMBER(S1449)),IF(K1449&lt;=S1449,"Valeur ≤ seuil","Valeur &gt; seuil"),"")</x:f>
      </x:c>
      <x:c r="U1449" s="7"/>
      <x:c r="V1449" s="7" t="str"/>
      <x:c r="W1449" s="14" t="str"/>
      <x:c r="X1449" s="7" t="str"/>
      <x:c r="Y1449" s="13" t="d">
        <x:v>2026-10-25T12:00:00.000Z</x:v>
      </x:c>
      <x:c r="Z1449" s="14" t="str">
        <x:v>https://eu.beasensors.com/en/product/lzr-flatscan-go/</x:v>
      </x:c>
      <x:c r="AA1449" s="14" t="str">
        <x:v>http://127.0.0.1:8788/produit-bea-sensors-lzr-flatscan-go.html</x:v>
      </x:c>
      <x:c r="AB1449" s="14" t="str">
        <x:v>http://127.0.0.1:8788/produit-bea-sensors-lzr-flatscan-go.html</x:v>
      </x:c>
      <x:c r="AC1449" s="7" t="str">
        <x:v>Obtenir la version, la configuration, les modes, les mesures et les informations réglementaires.</x:v>
      </x:c>
      <x:c r="AD1449" s="7"/>
      <x:c r="AE1449" s="7" t="str"/>
    </x:row>
    <x:row r="1450" ht="54" customHeight="1">
      <x:c r="A1450" s="7" t="str">
        <x:v>MAGIC SWITCH INDUS</x:v>
      </x:c>
      <x:c r="B1450" s="7" t="str">
        <x:v>BEA Sensors</x:v>
      </x:c>
      <x:c r="C1450" s="7" t="str">
        <x:v>BEA Sensors</x:v>
      </x:c>
      <x:c r="D1450" s="7" t="str">
        <x:v>MAGIC SWITCH INDUS · commande sans contact industrielle</x:v>
      </x:c>
      <x:c r="E1450" s="7" t="str">
        <x:v>Composant électronique ou sensible</x:v>
      </x:c>
      <x:c r="F1450" s="7" t="str">
        <x:v>Composant à évaluer dans l’ensemble</x:v>
      </x:c>
      <x:c r="G1450" s="7" t="str">
        <x:v>À vérifier</x:v>
      </x:c>
      <x:c r="H1450" s="7" t="str"/>
      <x:c r="I1450" s="7" t="str">
        <x:v>La fiche de ce composant ne documente pas les modes de la motorisation complète.</x:v>
      </x:c>
      <x:c r="J1450" s="7" t="str"/>
      <x:c r="K1450" s="15"/>
      <x:c r="L1450" s="15" t="str"/>
      <x:c r="M1450" s="15"/>
      <x:c r="N1450" s="15"/>
      <x:c r="O1450" s="15"/>
      <x:c r="P1450" s="7" t="str"/>
      <x:c r="Q1450" s="15"/>
      <x:c r="R1450" s="7" t="str">
        <x:f>IF(AND(ISNUMBER(K1450),ISNUMBER(Q1450)),IF(K1450&lt;=Q1450,"Valeur ≤ seuil","Valeur &gt; seuil"),"")</x:f>
      </x:c>
      <x:c r="S1450" s="15"/>
      <x:c r="T1450" s="7" t="str">
        <x:f>IF(AND(ISNUMBER(K1450),ISNUMBER(S1450)),IF(K1450&lt;=S1450,"Valeur ≤ seuil","Valeur &gt; seuil"),"")</x:f>
      </x:c>
      <x:c r="U1450" s="7"/>
      <x:c r="V1450" s="7" t="str"/>
      <x:c r="W1450" s="14" t="str"/>
      <x:c r="X1450" s="7" t="str"/>
      <x:c r="Y1450" s="13" t="d">
        <x:v>2026-10-25T12:00:00.000Z</x:v>
      </x:c>
      <x:c r="Z1450" s="14" t="str">
        <x:v>https://eu.beasensors.com/fr/produit/magic-switch-indus/</x:v>
      </x:c>
      <x:c r="AA1450" s="14" t="str">
        <x:v>http://127.0.0.1:8788/produit-bea-sensors-magic-switch-indus.html</x:v>
      </x:c>
      <x:c r="AB1450" s="14" t="str">
        <x:v>http://127.0.0.1:8788/produit-bea-sensors-magic-switch-indus.html</x:v>
      </x:c>
      <x:c r="AC1450" s="7" t="str">
        <x:v>Obtenir la version, la configuration, les modes, les mesures et les informations réglementaires.</x:v>
      </x:c>
      <x:c r="AD1450" s="7"/>
      <x:c r="AE1450" s="7" t="str"/>
    </x:row>
    <x:row r="1451" ht="54" customHeight="1">
      <x:c r="A1451" s="7" t="str">
        <x:v>MILAN</x:v>
      </x:c>
      <x:c r="B1451" s="7" t="str">
        <x:v>BEA Sensors</x:v>
      </x:c>
      <x:c r="C1451" s="7" t="str">
        <x:v>BEA Sensors</x:v>
      </x:c>
      <x:c r="D1451" s="7" t="str">
        <x:v>MILAN · présence infrarouge pour portes industrielles</x:v>
      </x:c>
      <x:c r="E1451" s="7" t="str">
        <x:v>Nature à préciser</x:v>
      </x:c>
      <x:c r="F1451" s="7" t="str">
        <x:v>Périmètre à confirmer</x:v>
      </x:c>
      <x:c r="G1451" s="7" t="str">
        <x:v>À vérifier</x:v>
      </x:c>
      <x:c r="H1451" s="7" t="str"/>
      <x:c r="I1451" s="7" t="str">
        <x:v>Mode, configuration et preuves énergétiques complètes non établis pour cette référence.</x:v>
      </x:c>
      <x:c r="J1451" s="7" t="str"/>
      <x:c r="K1451" s="15"/>
      <x:c r="L1451" s="15" t="str"/>
      <x:c r="M1451" s="15"/>
      <x:c r="N1451" s="15"/>
      <x:c r="O1451" s="15"/>
      <x:c r="P1451" s="7" t="str"/>
      <x:c r="Q1451" s="15"/>
      <x:c r="R1451" s="7" t="str">
        <x:f>IF(AND(ISNUMBER(K1451),ISNUMBER(Q1451)),IF(K1451&lt;=Q1451,"Valeur ≤ seuil","Valeur &gt; seuil"),"")</x:f>
      </x:c>
      <x:c r="S1451" s="15"/>
      <x:c r="T1451" s="7" t="str">
        <x:f>IF(AND(ISNUMBER(K1451),ISNUMBER(S1451)),IF(K1451&lt;=S1451,"Valeur ≤ seuil","Valeur &gt; seuil"),"")</x:f>
      </x:c>
      <x:c r="U1451" s="7"/>
      <x:c r="V1451" s="7" t="str"/>
      <x:c r="W1451" s="14" t="str"/>
      <x:c r="X1451" s="7" t="str"/>
      <x:c r="Y1451" s="13" t="d">
        <x:v>2026-10-25T12:00:00.000Z</x:v>
      </x:c>
      <x:c r="Z1451" s="14" t="str">
        <x:v>https://eu.beasensors.com/fr/produit/milan/</x:v>
      </x:c>
      <x:c r="AA1451" s="14" t="str">
        <x:v>http://127.0.0.1:8788/produit-bea-sensors-milan.html</x:v>
      </x:c>
      <x:c r="AB1451" s="14" t="str">
        <x:v>http://127.0.0.1:8788/produit-bea-sensors-milan.html</x:v>
      </x:c>
      <x:c r="AC1451" s="7" t="str">
        <x:v>Obtenir la version, la configuration, les modes, les mesures et les informations réglementaires.</x:v>
      </x:c>
      <x:c r="AD1451" s="7"/>
      <x:c r="AE1451" s="7" t="str"/>
    </x:row>
    <x:row r="1452" ht="54" customHeight="1">
      <x:c r="A1452" s="7" t="str">
        <x:v>SPARROW</x:v>
      </x:c>
      <x:c r="B1452" s="7" t="str">
        <x:v>BEA Sensors</x:v>
      </x:c>
      <x:c r="C1452" s="7" t="str">
        <x:v>BEA Sensors</x:v>
      </x:c>
      <x:c r="D1452" s="7" t="str">
        <x:v>SPARROW · radar d’ouverture industrielle</x:v>
      </x:c>
      <x:c r="E1452" s="7" t="str">
        <x:v>Nature à préciser</x:v>
      </x:c>
      <x:c r="F1452" s="7" t="str">
        <x:v>Périmètre à confirmer</x:v>
      </x:c>
      <x:c r="G1452" s="7" t="str">
        <x:v>À vérifier</x:v>
      </x:c>
      <x:c r="H1452" s="7" t="str"/>
      <x:c r="I1452" s="7" t="str">
        <x:v>Mode, configuration et preuves énergétiques complètes non établis pour cette référence.</x:v>
      </x:c>
      <x:c r="J1452" s="7" t="str"/>
      <x:c r="K1452" s="15"/>
      <x:c r="L1452" s="15" t="str"/>
      <x:c r="M1452" s="15"/>
      <x:c r="N1452" s="15"/>
      <x:c r="O1452" s="15"/>
      <x:c r="P1452" s="7" t="str"/>
      <x:c r="Q1452" s="15"/>
      <x:c r="R1452" s="7" t="str">
        <x:f>IF(AND(ISNUMBER(K1452),ISNUMBER(Q1452)),IF(K1452&lt;=Q1452,"Valeur ≤ seuil","Valeur &gt; seuil"),"")</x:f>
      </x:c>
      <x:c r="S1452" s="15"/>
      <x:c r="T1452" s="7" t="str">
        <x:f>IF(AND(ISNUMBER(K1452),ISNUMBER(S1452)),IF(K1452&lt;=S1452,"Valeur ≤ seuil","Valeur &gt; seuil"),"")</x:f>
      </x:c>
      <x:c r="U1452" s="7"/>
      <x:c r="V1452" s="7" t="str"/>
      <x:c r="W1452" s="14" t="str"/>
      <x:c r="X1452" s="7" t="str"/>
      <x:c r="Y1452" s="13" t="d">
        <x:v>2026-10-25T12:00:00.000Z</x:v>
      </x:c>
      <x:c r="Z1452" s="14" t="str">
        <x:v>https://eu.beasensors.com/fr/produit/sparrow/</x:v>
      </x:c>
      <x:c r="AA1452" s="14" t="str">
        <x:v>http://127.0.0.1:8788/produit-bea-sensors-sparrow.html</x:v>
      </x:c>
      <x:c r="AB1452" s="14" t="str">
        <x:v>http://127.0.0.1:8788/produit-bea-sensors-sparrow.html</x:v>
      </x:c>
      <x:c r="AC1452" s="7" t="str">
        <x:v>Obtenir la version, la configuration, les modes, les mesures et les informations réglementaires.</x:v>
      </x:c>
      <x:c r="AD1452" s="7"/>
      <x:c r="AE1452" s="7" t="str"/>
    </x:row>
    <x:row r="1453" ht="54" customHeight="1">
      <x:c r="A1453" s="7" t="str">
        <x:v>MATRIX</x:v>
      </x:c>
      <x:c r="B1453" s="7" t="str">
        <x:v>BEA Sensors</x:v>
      </x:c>
      <x:c r="C1453" s="7" t="str">
        <x:v>BEA Sensors</x:v>
      </x:c>
      <x:c r="D1453" s="7" t="str">
        <x:v>MATRIX · détecteur de boucle inductive</x:v>
      </x:c>
      <x:c r="E1453" s="7" t="str">
        <x:v>Composant électronique ou sensible</x:v>
      </x:c>
      <x:c r="F1453" s="7" t="str">
        <x:v>Composant à évaluer dans l’ensemble</x:v>
      </x:c>
      <x:c r="G1453" s="7" t="str">
        <x:v>À vérifier</x:v>
      </x:c>
      <x:c r="H1453" s="7" t="str"/>
      <x:c r="I1453" s="7" t="str">
        <x:v>La fiche de ce composant ne documente pas les modes de la motorisation complète.</x:v>
      </x:c>
      <x:c r="J1453" s="7" t="str"/>
      <x:c r="K1453" s="15"/>
      <x:c r="L1453" s="15" t="str"/>
      <x:c r="M1453" s="15"/>
      <x:c r="N1453" s="15"/>
      <x:c r="O1453" s="15"/>
      <x:c r="P1453" s="7" t="str"/>
      <x:c r="Q1453" s="15"/>
      <x:c r="R1453" s="7" t="str">
        <x:f>IF(AND(ISNUMBER(K1453),ISNUMBER(Q1453)),IF(K1453&lt;=Q1453,"Valeur ≤ seuil","Valeur &gt; seuil"),"")</x:f>
      </x:c>
      <x:c r="S1453" s="15"/>
      <x:c r="T1453" s="7" t="str">
        <x:f>IF(AND(ISNUMBER(K1453),ISNUMBER(S1453)),IF(K1453&lt;=S1453,"Valeur ≤ seuil","Valeur &gt; seuil"),"")</x:f>
      </x:c>
      <x:c r="U1453" s="7"/>
      <x:c r="V1453" s="7" t="str"/>
      <x:c r="W1453" s="14" t="str"/>
      <x:c r="X1453" s="7" t="str"/>
      <x:c r="Y1453" s="13" t="d">
        <x:v>2026-10-25T12:00:00.000Z</x:v>
      </x:c>
      <x:c r="Z1453" s="14" t="str">
        <x:v>https://eu.beasensors.com/fr/produit/matrix/</x:v>
      </x:c>
      <x:c r="AA1453" s="14" t="str">
        <x:v>http://127.0.0.1:8788/produit-bea-sensors-matrix.html</x:v>
      </x:c>
      <x:c r="AB1453" s="14" t="str">
        <x:v>http://127.0.0.1:8788/produit-bea-sensors-matrix.html</x:v>
      </x:c>
      <x:c r="AC1453" s="7" t="str">
        <x:v>Obtenir la version, la configuration, les modes, les mesures et les informations réglementaires.</x:v>
      </x:c>
      <x:c r="AD1453" s="7"/>
      <x:c r="AE1453" s="7" t="str"/>
    </x:row>
    <x:row r="1454" ht="54" customHeight="1">
      <x:c r="A1454" s="7" t="str">
        <x:v>LZR-FLATSCAN U</x:v>
      </x:c>
      <x:c r="B1454" s="7" t="str">
        <x:v>BEA Sensors</x:v>
      </x:c>
      <x:c r="C1454" s="7" t="str">
        <x:v>BEA Sensors</x:v>
      </x:c>
      <x:c r="D1454" s="7" t="str">
        <x:v>LZR-FLATSCAN U · mesure laser compacte sur un plan</x:v>
      </x:c>
      <x:c r="E1454" s="7" t="str">
        <x:v>Nature à préciser</x:v>
      </x:c>
      <x:c r="F1454" s="7" t="str">
        <x:v>Périmètre à confirmer</x:v>
      </x:c>
      <x:c r="G1454" s="7" t="str">
        <x:v>À vérifier</x:v>
      </x:c>
      <x:c r="H1454" s="7" t="str"/>
      <x:c r="I1454" s="7" t="str">
        <x:v>Mode, configuration et preuves énergétiques complètes non établis pour cette référence.</x:v>
      </x:c>
      <x:c r="J1454" s="7" t="str"/>
      <x:c r="K1454" s="15"/>
      <x:c r="L1454" s="15" t="str"/>
      <x:c r="M1454" s="15"/>
      <x:c r="N1454" s="15"/>
      <x:c r="O1454" s="15"/>
      <x:c r="P1454" s="7" t="str"/>
      <x:c r="Q1454" s="15"/>
      <x:c r="R1454" s="7" t="str">
        <x:f>IF(AND(ISNUMBER(K1454),ISNUMBER(Q1454)),IF(K1454&lt;=Q1454,"Valeur ≤ seuil","Valeur &gt; seuil"),"")</x:f>
      </x:c>
      <x:c r="S1454" s="15"/>
      <x:c r="T1454" s="7" t="str">
        <x:f>IF(AND(ISNUMBER(K1454),ISNUMBER(S1454)),IF(K1454&lt;=S1454,"Valeur ≤ seuil","Valeur &gt; seuil"),"")</x:f>
      </x:c>
      <x:c r="U1454" s="7"/>
      <x:c r="V1454" s="7" t="str"/>
      <x:c r="W1454" s="14" t="str"/>
      <x:c r="X1454" s="7" t="str"/>
      <x:c r="Y1454" s="13" t="d">
        <x:v>2026-10-25T12:00:00.000Z</x:v>
      </x:c>
      <x:c r="Z1454" s="14" t="str">
        <x:v>https://eu.beasensors.com/fr/produit/lzr-flatscan-u/</x:v>
      </x:c>
      <x:c r="AA1454" s="14" t="str">
        <x:v>http://127.0.0.1:8788/produit-bea-sensors-lzr-flatscan-u.html</x:v>
      </x:c>
      <x:c r="AB1454" s="14" t="str">
        <x:v>http://127.0.0.1:8788/produit-bea-sensors-lzr-flatscan-u.html</x:v>
      </x:c>
      <x:c r="AC1454" s="7" t="str">
        <x:v>Obtenir la version, la configuration, les modes, les mesures et les informations réglementaires.</x:v>
      </x:c>
      <x:c r="AD1454" s="7"/>
      <x:c r="AE1454" s="7" t="str"/>
    </x:row>
    <x:row r="1455" ht="54" customHeight="1">
      <x:c r="A1455" s="7" t="str">
        <x:v>LZR-U920</x:v>
      </x:c>
      <x:c r="B1455" s="7" t="str">
        <x:v>BEA Sensors</x:v>
      </x:c>
      <x:c r="C1455" s="7" t="str">
        <x:v>BEA Sensors</x:v>
      </x:c>
      <x:c r="D1455" s="7" t="str">
        <x:v>LZR-U920 · mesure laser à quatre plans, 15 Hz</x:v>
      </x:c>
      <x:c r="E1455" s="7" t="str">
        <x:v>Nature à préciser</x:v>
      </x:c>
      <x:c r="F1455" s="7" t="str">
        <x:v>Périmètre à confirmer</x:v>
      </x:c>
      <x:c r="G1455" s="7" t="str">
        <x:v>À vérifier</x:v>
      </x:c>
      <x:c r="H1455" s="7" t="str"/>
      <x:c r="I1455" s="7" t="str">
        <x:v>Mode, configuration et preuves énergétiques complètes non établis pour cette référence.</x:v>
      </x:c>
      <x:c r="J1455" s="7" t="str"/>
      <x:c r="K1455" s="15"/>
      <x:c r="L1455" s="15" t="str"/>
      <x:c r="M1455" s="15"/>
      <x:c r="N1455" s="15"/>
      <x:c r="O1455" s="15"/>
      <x:c r="P1455" s="7" t="str"/>
      <x:c r="Q1455" s="15"/>
      <x:c r="R1455" s="7" t="str">
        <x:f>IF(AND(ISNUMBER(K1455),ISNUMBER(Q1455)),IF(K1455&lt;=Q1455,"Valeur ≤ seuil","Valeur &gt; seuil"),"")</x:f>
      </x:c>
      <x:c r="S1455" s="15"/>
      <x:c r="T1455" s="7" t="str">
        <x:f>IF(AND(ISNUMBER(K1455),ISNUMBER(S1455)),IF(K1455&lt;=S1455,"Valeur ≤ seuil","Valeur &gt; seuil"),"")</x:f>
      </x:c>
      <x:c r="U1455" s="7"/>
      <x:c r="V1455" s="7" t="str"/>
      <x:c r="W1455" s="14" t="str"/>
      <x:c r="X1455" s="7" t="str"/>
      <x:c r="Y1455" s="13" t="d">
        <x:v>2026-10-25T12:00:00.000Z</x:v>
      </x:c>
      <x:c r="Z1455" s="14" t="str">
        <x:v>https://eu.beasensors.com/fr/produit/lzr-u9xx/versions-accessories/</x:v>
      </x:c>
      <x:c r="AA1455" s="14" t="str">
        <x:v>http://127.0.0.1:8788/produit-bea-sensors-lzr-u920.html</x:v>
      </x:c>
      <x:c r="AB1455" s="14" t="str">
        <x:v>http://127.0.0.1:8788/produit-bea-sensors-lzr-u920.html</x:v>
      </x:c>
      <x:c r="AC1455" s="7" t="str">
        <x:v>Obtenir la version, la configuration, les modes, les mesures et les informations réglementaires.</x:v>
      </x:c>
      <x:c r="AD1455" s="7"/>
      <x:c r="AE1455" s="7" t="str"/>
    </x:row>
    <x:row r="1456" ht="54" customHeight="1">
      <x:c r="A1456" s="7" t="str">
        <x:v>LZR-U921</x:v>
      </x:c>
      <x:c r="B1456" s="7" t="str">
        <x:v>BEA Sensors</x:v>
      </x:c>
      <x:c r="C1456" s="7" t="str">
        <x:v>BEA Sensors</x:v>
      </x:c>
      <x:c r="D1456" s="7" t="str">
        <x:v>LZR-U921 · mesure laser sur un plan, 60 Hz</x:v>
      </x:c>
      <x:c r="E1456" s="7" t="str">
        <x:v>Nature à préciser</x:v>
      </x:c>
      <x:c r="F1456" s="7" t="str">
        <x:v>Périmètre à confirmer</x:v>
      </x:c>
      <x:c r="G1456" s="7" t="str">
        <x:v>À vérifier</x:v>
      </x:c>
      <x:c r="H1456" s="7" t="str"/>
      <x:c r="I1456" s="7" t="str">
        <x:v>Mode, configuration et preuves énergétiques complètes non établis pour cette référence.</x:v>
      </x:c>
      <x:c r="J1456" s="7" t="str"/>
      <x:c r="K1456" s="15"/>
      <x:c r="L1456" s="15" t="str"/>
      <x:c r="M1456" s="15"/>
      <x:c r="N1456" s="15"/>
      <x:c r="O1456" s="15"/>
      <x:c r="P1456" s="7" t="str"/>
      <x:c r="Q1456" s="15"/>
      <x:c r="R1456" s="7" t="str">
        <x:f>IF(AND(ISNUMBER(K1456),ISNUMBER(Q1456)),IF(K1456&lt;=Q1456,"Valeur ≤ seuil","Valeur &gt; seuil"),"")</x:f>
      </x:c>
      <x:c r="S1456" s="15"/>
      <x:c r="T1456" s="7" t="str">
        <x:f>IF(AND(ISNUMBER(K1456),ISNUMBER(S1456)),IF(K1456&lt;=S1456,"Valeur ≤ seuil","Valeur &gt; seuil"),"")</x:f>
      </x:c>
      <x:c r="U1456" s="7"/>
      <x:c r="V1456" s="7" t="str"/>
      <x:c r="W1456" s="14" t="str"/>
      <x:c r="X1456" s="7" t="str"/>
      <x:c r="Y1456" s="13" t="d">
        <x:v>2026-10-25T12:00:00.000Z</x:v>
      </x:c>
      <x:c r="Z1456" s="14" t="str">
        <x:v>https://eu.beasensors.com/fr/produit/lzr-u9xx/versions-accessories/</x:v>
      </x:c>
      <x:c r="AA1456" s="14" t="str">
        <x:v>http://127.0.0.1:8788/produit-bea-sensors-lzr-u921.html</x:v>
      </x:c>
      <x:c r="AB1456" s="14" t="str">
        <x:v>http://127.0.0.1:8788/produit-bea-sensors-lzr-u921.html</x:v>
      </x:c>
      <x:c r="AC1456" s="7" t="str">
        <x:v>Obtenir la version, la configuration, les modes, les mesures et les informations réglementaires.</x:v>
      </x:c>
      <x:c r="AD1456" s="7"/>
      <x:c r="AE1456" s="7" t="str"/>
    </x:row>
    <x:row r="1457" ht="54" customHeight="1">
      <x:c r="A1457" s="7" t="str">
        <x:v>LZR-VISIOSCAN AC</x:v>
      </x:c>
      <x:c r="B1457" s="7" t="str">
        <x:v>BEA Sensors</x:v>
      </x:c>
      <x:c r="C1457" s="7" t="str">
        <x:v>BEA Sensors</x:v>
      </x:c>
      <x:c r="D1457" s="7" t="str">
        <x:v>LZR-VISIOSCAN AC · détection d’objets et anticollision logistique</x:v>
      </x:c>
      <x:c r="E1457" s="7" t="str">
        <x:v>Composant électronique ou sensible</x:v>
      </x:c>
      <x:c r="F1457" s="7" t="str">
        <x:v>Composant à évaluer dans l’ensemble</x:v>
      </x:c>
      <x:c r="G1457" s="7" t="str">
        <x:v>À vérifier</x:v>
      </x:c>
      <x:c r="H1457" s="7" t="str"/>
      <x:c r="I1457" s="7" t="str">
        <x:v>La fiche de ce composant ne documente pas les modes de la motorisation complète.</x:v>
      </x:c>
      <x:c r="J1457" s="7" t="str"/>
      <x:c r="K1457" s="15"/>
      <x:c r="L1457" s="15" t="str"/>
      <x:c r="M1457" s="15"/>
      <x:c r="N1457" s="15"/>
      <x:c r="O1457" s="15"/>
      <x:c r="P1457" s="7" t="str"/>
      <x:c r="Q1457" s="15"/>
      <x:c r="R1457" s="7" t="str">
        <x:f>IF(AND(ISNUMBER(K1457),ISNUMBER(Q1457)),IF(K1457&lt;=Q1457,"Valeur ≤ seuil","Valeur &gt; seuil"),"")</x:f>
      </x:c>
      <x:c r="S1457" s="15"/>
      <x:c r="T1457" s="7" t="str">
        <x:f>IF(AND(ISNUMBER(K1457),ISNUMBER(S1457)),IF(K1457&lt;=S1457,"Valeur ≤ seuil","Valeur &gt; seuil"),"")</x:f>
      </x:c>
      <x:c r="U1457" s="7"/>
      <x:c r="V1457" s="7" t="str"/>
      <x:c r="W1457" s="14" t="str"/>
      <x:c r="X1457" s="7" t="str"/>
      <x:c r="Y1457" s="13" t="d">
        <x:v>2026-10-25T12:00:00.000Z</x:v>
      </x:c>
      <x:c r="Z1457" s="14" t="str">
        <x:v>https://eu.beasensors.com/en/product/lzr-visioscan-ac/</x:v>
      </x:c>
      <x:c r="AA1457" s="14" t="str">
        <x:v>http://127.0.0.1:8788/produit-bea-sensors-lzr-visioscan-ac.html</x:v>
      </x:c>
      <x:c r="AB1457" s="14" t="str">
        <x:v>http://127.0.0.1:8788/produit-bea-sensors-lzr-visioscan-ac.html</x:v>
      </x:c>
      <x:c r="AC1457" s="7" t="str">
        <x:v>Obtenir la version, la configuration, les modes, les mesures et les informations réglementaires.</x:v>
      </x:c>
      <x:c r="AD1457" s="7"/>
      <x:c r="AE1457" s="7" t="str"/>
    </x:row>
    <x:row r="1458" ht="54" customHeight="1">
      <x:c r="A1458" s="7" t="str">
        <x:v>LZR-VISIOSCAN NAV</x:v>
      </x:c>
      <x:c r="B1458" s="7" t="str">
        <x:v>BEA Sensors</x:v>
      </x:c>
      <x:c r="C1458" s="7" t="str">
        <x:v>BEA Sensors</x:v>
      </x:c>
      <x:c r="D1458" s="7" t="str">
        <x:v>LZR-VISIOSCAN NAV · mesure laser pour la navigation mobile</x:v>
      </x:c>
      <x:c r="E1458" s="7" t="str">
        <x:v>Nature à préciser</x:v>
      </x:c>
      <x:c r="F1458" s="7" t="str">
        <x:v>Périmètre à confirmer</x:v>
      </x:c>
      <x:c r="G1458" s="7" t="str">
        <x:v>À vérifier</x:v>
      </x:c>
      <x:c r="H1458" s="7" t="str"/>
      <x:c r="I1458" s="7" t="str">
        <x:v>Mode, configuration et preuves énergétiques complètes non établis pour cette référence.</x:v>
      </x:c>
      <x:c r="J1458" s="7" t="str"/>
      <x:c r="K1458" s="15"/>
      <x:c r="L1458" s="15" t="str"/>
      <x:c r="M1458" s="15"/>
      <x:c r="N1458" s="15"/>
      <x:c r="O1458" s="15"/>
      <x:c r="P1458" s="7" t="str"/>
      <x:c r="Q1458" s="15"/>
      <x:c r="R1458" s="7" t="str">
        <x:f>IF(AND(ISNUMBER(K1458),ISNUMBER(Q1458)),IF(K1458&lt;=Q1458,"Valeur ≤ seuil","Valeur &gt; seuil"),"")</x:f>
      </x:c>
      <x:c r="S1458" s="15"/>
      <x:c r="T1458" s="7" t="str">
        <x:f>IF(AND(ISNUMBER(K1458),ISNUMBER(S1458)),IF(K1458&lt;=S1458,"Valeur ≤ seuil","Valeur &gt; seuil"),"")</x:f>
      </x:c>
      <x:c r="U1458" s="7"/>
      <x:c r="V1458" s="7" t="str"/>
      <x:c r="W1458" s="14" t="str"/>
      <x:c r="X1458" s="7" t="str"/>
      <x:c r="Y1458" s="13" t="d">
        <x:v>2026-10-25T12:00:00.000Z</x:v>
      </x:c>
      <x:c r="Z1458" s="14" t="str">
        <x:v>https://eu.beasensors.com/en/product/lzr-visioscan-nav/</x:v>
      </x:c>
      <x:c r="AA1458" s="14" t="str">
        <x:v>http://127.0.0.1:8788/produit-bea-sensors-lzr-visioscan-nav.html</x:v>
      </x:c>
      <x:c r="AB1458" s="14" t="str">
        <x:v>http://127.0.0.1:8788/produit-bea-sensors-lzr-visioscan-nav.html</x:v>
      </x:c>
      <x:c r="AC1458" s="7" t="str">
        <x:v>Obtenir la version, la configuration, les modes, les mesures et les informations réglementaires.</x:v>
      </x:c>
      <x:c r="AD1458" s="7"/>
      <x:c r="AE1458" s="7" t="str"/>
    </x:row>
    <x:row r="1459" ht="54" customHeight="1">
      <x:c r="A1459" s="7" t="str">
        <x:v>RS-15</x:v>
      </x:c>
      <x:c r="B1459" s="7" t="str">
        <x:v>BEA Sensors</x:v>
      </x:c>
      <x:c r="C1459" s="7" t="str">
        <x:v>BEA Sensors</x:v>
      </x:c>
      <x:c r="D1459" s="7" t="str">
        <x:v>RS-15 · ouverture et présence des portes ferroviaires</x:v>
      </x:c>
      <x:c r="E1459" s="7" t="str">
        <x:v>Nature à préciser</x:v>
      </x:c>
      <x:c r="F1459" s="7" t="str">
        <x:v>Périmètre à confirmer</x:v>
      </x:c>
      <x:c r="G1459" s="7" t="str">
        <x:v>À vérifier</x:v>
      </x:c>
      <x:c r="H1459" s="7" t="str"/>
      <x:c r="I1459" s="7" t="str">
        <x:v>Mode, configuration et preuves énergétiques complètes non établis pour cette référence.</x:v>
      </x:c>
      <x:c r="J1459" s="7" t="str"/>
      <x:c r="K1459" s="15"/>
      <x:c r="L1459" s="15" t="str"/>
      <x:c r="M1459" s="15"/>
      <x:c r="N1459" s="15"/>
      <x:c r="O1459" s="15"/>
      <x:c r="P1459" s="7" t="str"/>
      <x:c r="Q1459" s="15"/>
      <x:c r="R1459" s="7" t="str">
        <x:f>IF(AND(ISNUMBER(K1459),ISNUMBER(Q1459)),IF(K1459&lt;=Q1459,"Valeur ≤ seuil","Valeur &gt; seuil"),"")</x:f>
      </x:c>
      <x:c r="S1459" s="15"/>
      <x:c r="T1459" s="7" t="str">
        <x:f>IF(AND(ISNUMBER(K1459),ISNUMBER(S1459)),IF(K1459&lt;=S1459,"Valeur ≤ seuil","Valeur &gt; seuil"),"")</x:f>
      </x:c>
      <x:c r="U1459" s="7"/>
      <x:c r="V1459" s="7" t="str"/>
      <x:c r="W1459" s="14" t="str"/>
      <x:c r="X1459" s="7" t="str"/>
      <x:c r="Y1459" s="13" t="d">
        <x:v>2026-10-25T12:00:00.000Z</x:v>
      </x:c>
      <x:c r="Z1459" s="14" t="str">
        <x:v>https://eu.beasensors.com/fr/produit/rs-15/</x:v>
      </x:c>
      <x:c r="AA1459" s="14" t="str">
        <x:v>http://127.0.0.1:8788/produit-bea-sensors-rs-15.html</x:v>
      </x:c>
      <x:c r="AB1459" s="14" t="str">
        <x:v>http://127.0.0.1:8788/produit-bea-sensors-rs-15.html</x:v>
      </x:c>
      <x:c r="AC1459" s="7" t="str">
        <x:v>Obtenir la version, la configuration, les modes, les mesures et les informations réglementaires.</x:v>
      </x:c>
      <x:c r="AD1459" s="7"/>
      <x:c r="AE1459" s="7" t="str"/>
    </x:row>
    <x:row r="1460" ht="54" customHeight="1">
      <x:c r="A1460" s="7" t="str">
        <x:v>APE-550/1031</x:v>
      </x:c>
      <x:c r="B1460" s="7" t="str">
        <x:v>ABEXO / AB TECNO</x:v>
      </x:c>
      <x:c r="C1460" s="7" t="str">
        <x:v>ABEXO / AB TECNO</x:v>
      </x:c>
      <x:c r="D1460" s="7" t="str">
        <x:v>ALF+LUX · clignotant mural et éclairage de courtoisie</x:v>
      </x:c>
      <x:c r="E1460" s="7" t="str">
        <x:v>Composant électronique ou sensible</x:v>
      </x:c>
      <x:c r="F1460" s="7" t="str">
        <x:v>Composant à évaluer dans l’ensemble</x:v>
      </x:c>
      <x:c r="G1460" s="7" t="str">
        <x:v>À vérifier</x:v>
      </x:c>
      <x:c r="H1460" s="7" t="str"/>
      <x:c r="I1460" s="7" t="str">
        <x:v>La fiche de ce composant ne documente pas les modes de la motorisation complète.</x:v>
      </x:c>
      <x:c r="J1460" s="7" t="str"/>
      <x:c r="K1460" s="15"/>
      <x:c r="L1460" s="15" t="str"/>
      <x:c r="M1460" s="15"/>
      <x:c r="N1460" s="15"/>
      <x:c r="O1460" s="15"/>
      <x:c r="P1460" s="7" t="str"/>
      <x:c r="Q1460" s="15"/>
      <x:c r="R1460" s="7" t="str">
        <x:f>IF(AND(ISNUMBER(K1460),ISNUMBER(Q1460)),IF(K1460&lt;=Q1460,"Valeur ≤ seuil","Valeur &gt; seuil"),"")</x:f>
      </x:c>
      <x:c r="S1460" s="15"/>
      <x:c r="T1460" s="7" t="str">
        <x:f>IF(AND(ISNUMBER(K1460),ISNUMBER(S1460)),IF(K1460&lt;=S1460,"Valeur ≤ seuil","Valeur &gt; seuil"),"")</x:f>
      </x:c>
      <x:c r="U1460" s="7"/>
      <x:c r="V1460" s="7" t="str"/>
      <x:c r="W1460" s="14" t="str"/>
      <x:c r="X1460" s="7" t="str"/>
      <x:c r="Y1460" s="13" t="d">
        <x:v>2026-10-25T12:00:00.000Z</x:v>
      </x:c>
      <x:c r="Z1460" s="14" t="str">
        <x:v>https://www.abexo.tech/wp-content/uploads/2021/07/istruzioni-ALFLUX-it-uk-fr-es-ted-stampa.pdf#page=1</x:v>
      </x:c>
      <x:c r="AA1460" s="14" t="str">
        <x:v>http://127.0.0.1:8788/produit-abexo-ab-tecno-ape-550-1031.html</x:v>
      </x:c>
      <x:c r="AB1460" s="14" t="str">
        <x:v>http://127.0.0.1:8788/produit-abexo-ab-tecno-ape-550-1031.html</x:v>
      </x:c>
      <x:c r="AC1460" s="7" t="str">
        <x:v>Obtenir la version, la configuration, les modes, les mesures et les informations réglementaires.</x:v>
      </x:c>
      <x:c r="AD1460" s="7"/>
      <x:c r="AE1460" s="7" t="str"/>
    </x:row>
    <x:row r="1461" ht="54" customHeight="1">
      <x:c r="A1461" s="7" t="str">
        <x:v>APE-550/1006</x:v>
      </x:c>
      <x:c r="B1461" s="7" t="str">
        <x:v>ABEXO / AB TECNO</x:v>
      </x:c>
      <x:c r="C1461" s="7" t="str">
        <x:v>ABEXO / AB TECNO</x:v>
      </x:c>
      <x:c r="D1461" s="7" t="str">
        <x:v>BUZZER · avertisseur acoustique pour MEGA RETROFIT</x:v>
      </x:c>
      <x:c r="E1461" s="7" t="str">
        <x:v>Composant électronique ou sensible</x:v>
      </x:c>
      <x:c r="F1461" s="7" t="str">
        <x:v>Composant à évaluer dans l’ensemble</x:v>
      </x:c>
      <x:c r="G1461" s="7" t="str">
        <x:v>À vérifier</x:v>
      </x:c>
      <x:c r="H1461" s="7" t="str"/>
      <x:c r="I1461" s="7" t="str">
        <x:v>La fiche de ce composant ne documente pas les modes de la motorisation complète.</x:v>
      </x:c>
      <x:c r="J1461" s="7" t="str"/>
      <x:c r="K1461" s="15"/>
      <x:c r="L1461" s="15" t="str"/>
      <x:c r="M1461" s="15"/>
      <x:c r="N1461" s="15"/>
      <x:c r="O1461" s="15"/>
      <x:c r="P1461" s="7" t="str"/>
      <x:c r="Q1461" s="15"/>
      <x:c r="R1461" s="7" t="str">
        <x:f>IF(AND(ISNUMBER(K1461),ISNUMBER(Q1461)),IF(K1461&lt;=Q1461,"Valeur ≤ seuil","Valeur &gt; seuil"),"")</x:f>
      </x:c>
      <x:c r="S1461" s="15"/>
      <x:c r="T1461" s="7" t="str">
        <x:f>IF(AND(ISNUMBER(K1461),ISNUMBER(S1461)),IF(K1461&lt;=S1461,"Valeur ≤ seuil","Valeur &gt; seuil"),"")</x:f>
      </x:c>
      <x:c r="U1461" s="7"/>
      <x:c r="V1461" s="7" t="str"/>
      <x:c r="W1461" s="14" t="str"/>
      <x:c r="X1461" s="7" t="str"/>
      <x:c r="Y1461" s="13" t="d">
        <x:v>2026-10-25T12:00:00.000Z</x:v>
      </x:c>
      <x:c r="Z1461" s="14" t="str">
        <x:v>https://www.abexo.tech/fr/prodotto/megaretrofit/</x:v>
      </x:c>
      <x:c r="AA1461" s="14" t="str">
        <x:v>http://127.0.0.1:8788/produit-abexo-ab-tecno-ape-550-1006.html</x:v>
      </x:c>
      <x:c r="AB1461" s="14" t="str">
        <x:v>http://127.0.0.1:8788/produit-abexo-ab-tecno-ape-550-1006.html</x:v>
      </x:c>
      <x:c r="AC1461" s="7" t="str">
        <x:v>Obtenir la version, la configuration, les modes, les mesures et les informations réglementaires.</x:v>
      </x:c>
      <x:c r="AD1461" s="7"/>
      <x:c r="AE1461" s="7" t="str"/>
    </x:row>
    <x:row r="1462" ht="54" customHeight="1">
      <x:c r="A1462" s="7" t="str">
        <x:v>TALOS RD4</x:v>
      </x:c>
      <x:c r="B1462" s="7" t="str">
        <x:v>ACIE</x:v>
      </x:c>
      <x:c r="C1462" s="7" t="str">
        <x:v>ACIE</x:v>
      </x:c>
      <x:c r="D1462" s="7" t="str">
        <x:v>TALOS RD4 · clavier radio basse consommation</x:v>
      </x:c>
      <x:c r="E1462" s="7" t="str">
        <x:v>Composant électronique ou sensible</x:v>
      </x:c>
      <x:c r="F1462" s="7" t="str">
        <x:v>Composant à évaluer dans l’ensemble</x:v>
      </x:c>
      <x:c r="G1462" s="7" t="str">
        <x:v>À vérifier</x:v>
      </x:c>
      <x:c r="H1462" s="7" t="str"/>
      <x:c r="I1462" s="7" t="str">
        <x:v>La fiche de ce composant ne documente pas les modes de la motorisation complète.</x:v>
      </x:c>
      <x:c r="J1462" s="7" t="str"/>
      <x:c r="K1462" s="15"/>
      <x:c r="L1462" s="15" t="str"/>
      <x:c r="M1462" s="15"/>
      <x:c r="N1462" s="15"/>
      <x:c r="O1462" s="15"/>
      <x:c r="P1462" s="7" t="str"/>
      <x:c r="Q1462" s="15"/>
      <x:c r="R1462" s="7" t="str">
        <x:f>IF(AND(ISNUMBER(K1462),ISNUMBER(Q1462)),IF(K1462&lt;=Q1462,"Valeur ≤ seuil","Valeur &gt; seuil"),"")</x:f>
      </x:c>
      <x:c r="S1462" s="15"/>
      <x:c r="T1462" s="7" t="str">
        <x:f>IF(AND(ISNUMBER(K1462),ISNUMBER(S1462)),IF(K1462&lt;=S1462,"Valeur ≤ seuil","Valeur &gt; seuil"),"")</x:f>
      </x:c>
      <x:c r="U1462" s="7"/>
      <x:c r="V1462" s="7" t="str"/>
      <x:c r="W1462" s="14" t="str"/>
      <x:c r="X1462" s="7" t="str"/>
      <x:c r="Y1462" s="13" t="d">
        <x:v>2026-10-25T12:00:00.000Z</x:v>
      </x:c>
      <x:c r="Z1462" s="14" t="str">
        <x:v>https://acie-securite.com/catalogue/catalogue.pdf#page=69</x:v>
      </x:c>
      <x:c r="AA1462" s="14" t="str">
        <x:v>http://127.0.0.1:8788/produit-acie-talos-rd4.html</x:v>
      </x:c>
      <x:c r="AB1462" s="14" t="str">
        <x:v>http://127.0.0.1:8788/produit-acie-talos-rd4.html</x:v>
      </x:c>
      <x:c r="AC1462" s="7" t="str">
        <x:v>Obtenir la version, la configuration, les modes, les mesures et les informations réglementaires.</x:v>
      </x:c>
      <x:c r="AD1462" s="7"/>
      <x:c r="AE1462" s="7" t="str"/>
    </x:row>
    <x:row r="1463" ht="54" customHeight="1">
      <x:c r="A1463" s="7" t="str">
        <x:v>WIN-RAD</x:v>
      </x:c>
      <x:c r="B1463" s="7" t="str">
        <x:v>ACIE</x:v>
      </x:c>
      <x:c r="C1463" s="7" t="str">
        <x:v>ACIE</x:v>
      </x:c>
      <x:c r="D1463" s="7" t="str">
        <x:v>WIN-RAD · pont radio pour bus Wiegand ou Dataclock</x:v>
      </x:c>
      <x:c r="E1463" s="7" t="str">
        <x:v>Nature à préciser</x:v>
      </x:c>
      <x:c r="F1463" s="7" t="str">
        <x:v>Périmètre à confirmer</x:v>
      </x:c>
      <x:c r="G1463" s="7" t="str">
        <x:v>À vérifier</x:v>
      </x:c>
      <x:c r="H1463" s="7" t="str"/>
      <x:c r="I1463" s="7" t="str">
        <x:v>Mode, configuration et preuves énergétiques complètes non établis pour cette référence.</x:v>
      </x:c>
      <x:c r="J1463" s="7" t="str"/>
      <x:c r="K1463" s="15"/>
      <x:c r="L1463" s="15" t="str"/>
      <x:c r="M1463" s="15"/>
      <x:c r="N1463" s="15"/>
      <x:c r="O1463" s="15"/>
      <x:c r="P1463" s="7" t="str"/>
      <x:c r="Q1463" s="15"/>
      <x:c r="R1463" s="7" t="str">
        <x:f>IF(AND(ISNUMBER(K1463),ISNUMBER(Q1463)),IF(K1463&lt;=Q1463,"Valeur ≤ seuil","Valeur &gt; seuil"),"")</x:f>
      </x:c>
      <x:c r="S1463" s="15"/>
      <x:c r="T1463" s="7" t="str">
        <x:f>IF(AND(ISNUMBER(K1463),ISNUMBER(S1463)),IF(K1463&lt;=S1463,"Valeur ≤ seuil","Valeur &gt; seuil"),"")</x:f>
      </x:c>
      <x:c r="U1463" s="7"/>
      <x:c r="V1463" s="7" t="str"/>
      <x:c r="W1463" s="14" t="str"/>
      <x:c r="X1463" s="7" t="str"/>
      <x:c r="Y1463" s="13" t="d">
        <x:v>2026-10-25T12:00:00.000Z</x:v>
      </x:c>
      <x:c r="Z1463" s="14" t="str">
        <x:v>https://acie-securite.com/catalogue/catalogue.pdf#page=69</x:v>
      </x:c>
      <x:c r="AA1463" s="14" t="str">
        <x:v>http://127.0.0.1:8788/produit-acie-win-rad.html</x:v>
      </x:c>
      <x:c r="AB1463" s="14" t="str">
        <x:v>http://127.0.0.1:8788/produit-acie-win-rad.html</x:v>
      </x:c>
      <x:c r="AC1463" s="7" t="str">
        <x:v>Obtenir la version, la configuration, les modes, les mesures et les informations réglementaires.</x:v>
      </x:c>
      <x:c r="AD1463" s="7"/>
      <x:c r="AE1463" s="7" t="str"/>
    </x:row>
    <x:row r="1464" ht="54" customHeight="1">
      <x:c r="A1464" s="7" t="str">
        <x:v>12E114</x:v>
      </x:c>
      <x:c r="B1464" s="7" t="str">
        <x:v>ACM</x:v>
      </x:c>
      <x:c r="C1464" s="7" t="str">
        <x:v>ACM</x:v>
      </x:c>
      <x:c r="D1464" s="7" t="str">
        <x:v>SPOT PLUS · centrale radio compacte pour volets et stores</x:v>
      </x:c>
      <x:c r="E1464" s="7" t="str">
        <x:v>Composant électronique ou sensible</x:v>
      </x:c>
      <x:c r="F1464" s="7" t="str">
        <x:v>Composant à évaluer dans l’ensemble</x:v>
      </x:c>
      <x:c r="G1464" s="7" t="str">
        <x:v>À vérifier</x:v>
      </x:c>
      <x:c r="H1464" s="7" t="str"/>
      <x:c r="I1464" s="7" t="str">
        <x:v>La fiche de ce composant ne documente pas les modes de la motorisation complète.</x:v>
      </x:c>
      <x:c r="J1464" s="7" t="str"/>
      <x:c r="K1464" s="15"/>
      <x:c r="L1464" s="15" t="str"/>
      <x:c r="M1464" s="15"/>
      <x:c r="N1464" s="15"/>
      <x:c r="O1464" s="15"/>
      <x:c r="P1464" s="7" t="str"/>
      <x:c r="Q1464" s="15"/>
      <x:c r="R1464" s="7" t="str">
        <x:f>IF(AND(ISNUMBER(K1464),ISNUMBER(Q1464)),IF(K1464&lt;=Q1464,"Valeur ≤ seuil","Valeur &gt; seuil"),"")</x:f>
      </x:c>
      <x:c r="S1464" s="15"/>
      <x:c r="T1464" s="7" t="str">
        <x:f>IF(AND(ISNUMBER(K1464),ISNUMBER(S1464)),IF(K1464&lt;=S1464,"Valeur ≤ seuil","Valeur &gt; seuil"),"")</x:f>
      </x:c>
      <x:c r="U1464" s="7"/>
      <x:c r="V1464" s="7" t="str"/>
      <x:c r="W1464" s="14" t="str"/>
      <x:c r="X1464" s="7" t="str"/>
      <x:c r="Y1464" s="13" t="d">
        <x:v>2026-10-25T12:00:00.000Z</x:v>
      </x:c>
      <x:c r="Z1464" s="14" t="str">
        <x:v>https://www.acm.it/wp/spot-plus/</x:v>
      </x:c>
      <x:c r="AA1464" s="14" t="str">
        <x:v>http://127.0.0.1:8788/produit-acm-12e114.html</x:v>
      </x:c>
      <x:c r="AB1464" s="14" t="str">
        <x:v>http://127.0.0.1:8788/produit-acm-12e114.html</x:v>
      </x:c>
      <x:c r="AC1464" s="7" t="str">
        <x:v>Obtenir la version, la configuration, les modes, les mesures et les informations réglementaires.</x:v>
      </x:c>
      <x:c r="AD1464" s="7"/>
      <x:c r="AE1464" s="7" t="str"/>
    </x:row>
    <x:row r="1465" ht="54" customHeight="1">
      <x:c r="A1465" s="7" t="str">
        <x:v>12G013</x:v>
      </x:c>
      <x:c r="B1465" s="7" t="str">
        <x:v>ACM</x:v>
      </x:c>
      <x:c r="C1465" s="7" t="str">
        <x:v>ACM</x:v>
      </x:c>
      <x:c r="D1465" s="7" t="str">
        <x:v>MA2 · commande simultanée de moteurs tubulaires</x:v>
      </x:c>
      <x:c r="E1465" s="7" t="str">
        <x:v>Motorisation ou automatisme</x:v>
      </x:c>
      <x:c r="F1465" s="7" t="str">
        <x:v>Équipement complet à confirmer</x:v>
      </x:c>
      <x:c r="G1465" s="7" t="str">
        <x:v>À vérifier</x:v>
      </x:c>
      <x:c r="H1465" s="7" t="str"/>
      <x:c r="I1465" s="7" t="str">
        <x:v>Mode, configuration et preuves énergétiques complètes non établis pour cette référence.</x:v>
      </x:c>
      <x:c r="J1465" s="7" t="str"/>
      <x:c r="K1465" s="15"/>
      <x:c r="L1465" s="15" t="str"/>
      <x:c r="M1465" s="15"/>
      <x:c r="N1465" s="15"/>
      <x:c r="O1465" s="15"/>
      <x:c r="P1465" s="7" t="str"/>
      <x:c r="Q1465" s="15"/>
      <x:c r="R1465" s="7" t="str">
        <x:f>IF(AND(ISNUMBER(K1465),ISNUMBER(Q1465)),IF(K1465&lt;=Q1465,"Valeur ≤ seuil","Valeur &gt; seuil"),"")</x:f>
      </x:c>
      <x:c r="S1465" s="15"/>
      <x:c r="T1465" s="7" t="str">
        <x:f>IF(AND(ISNUMBER(K1465),ISNUMBER(S1465)),IF(K1465&lt;=S1465,"Valeur ≤ seuil","Valeur &gt; seuil"),"")</x:f>
      </x:c>
      <x:c r="U1465" s="7"/>
      <x:c r="V1465" s="7" t="str"/>
      <x:c r="W1465" s="14" t="str"/>
      <x:c r="X1465" s="7" t="str"/>
      <x:c r="Y1465" s="13" t="d">
        <x:v>2026-10-25T12:00:00.000Z</x:v>
      </x:c>
      <x:c r="Z1465" s="14" t="str">
        <x:v>https://www.acm.it/wp/ma2/</x:v>
      </x:c>
      <x:c r="AA1465" s="14" t="str">
        <x:v>http://127.0.0.1:8788/produit-acm-12g013.html</x:v>
      </x:c>
      <x:c r="AB1465" s="14" t="str">
        <x:v>http://127.0.0.1:8788/produit-acm-12g013.html</x:v>
      </x:c>
      <x:c r="AC1465" s="7" t="str">
        <x:v>Obtenir la version, la configuration, les modes, les mesures et les informations réglementaires.</x:v>
      </x:c>
      <x:c r="AD1465" s="7"/>
      <x:c r="AE1465" s="7" t="str"/>
    </x:row>
    <x:row r="1466" ht="54" customHeight="1">
      <x:c r="A1466" s="7" t="str">
        <x:v>12E115</x:v>
      </x:c>
      <x:c r="B1466" s="7" t="str">
        <x:v>ACM</x:v>
      </x:c>
      <x:c r="C1466" s="7" t="str">
        <x:v>ACM</x:v>
      </x:c>
      <x:c r="D1466" s="7" t="str">
        <x:v>MINI-RX1 · récepteur encastrable pour moteur monophasé</x:v>
      </x:c>
      <x:c r="E1466" s="7" t="str">
        <x:v>Composant électronique ou sensible</x:v>
      </x:c>
      <x:c r="F1466" s="7" t="str">
        <x:v>Composant à évaluer dans l’ensemble</x:v>
      </x:c>
      <x:c r="G1466" s="7" t="str">
        <x:v>À vérifier</x:v>
      </x:c>
      <x:c r="H1466" s="7" t="str"/>
      <x:c r="I1466" s="7" t="str">
        <x:v>La fiche de ce composant ne documente pas les modes de la motorisation complète.</x:v>
      </x:c>
      <x:c r="J1466" s="7" t="str"/>
      <x:c r="K1466" s="15"/>
      <x:c r="L1466" s="15" t="str"/>
      <x:c r="M1466" s="15"/>
      <x:c r="N1466" s="15"/>
      <x:c r="O1466" s="15"/>
      <x:c r="P1466" s="7" t="str"/>
      <x:c r="Q1466" s="15"/>
      <x:c r="R1466" s="7" t="str">
        <x:f>IF(AND(ISNUMBER(K1466),ISNUMBER(Q1466)),IF(K1466&lt;=Q1466,"Valeur ≤ seuil","Valeur &gt; seuil"),"")</x:f>
      </x:c>
      <x:c r="S1466" s="15"/>
      <x:c r="T1466" s="7" t="str">
        <x:f>IF(AND(ISNUMBER(K1466),ISNUMBER(S1466)),IF(K1466&lt;=S1466,"Valeur ≤ seuil","Valeur &gt; seuil"),"")</x:f>
      </x:c>
      <x:c r="U1466" s="7"/>
      <x:c r="V1466" s="7" t="str"/>
      <x:c r="W1466" s="14" t="str"/>
      <x:c r="X1466" s="7" t="str"/>
      <x:c r="Y1466" s="13" t="d">
        <x:v>2026-10-25T12:00:00.000Z</x:v>
      </x:c>
      <x:c r="Z1466" s="14" t="str">
        <x:v>https://www.acm.it/wp/mini-rx1/</x:v>
      </x:c>
      <x:c r="AA1466" s="14" t="str">
        <x:v>http://127.0.0.1:8788/produit-acm-12e115.html</x:v>
      </x:c>
      <x:c r="AB1466" s="14" t="str">
        <x:v>http://127.0.0.1:8788/produit-acm-12e115.html</x:v>
      </x:c>
      <x:c r="AC1466" s="7" t="str">
        <x:v>Obtenir la version, la configuration, les modes, les mesures et les informations réglementaires.</x:v>
      </x:c>
      <x:c r="AD1466" s="7"/>
      <x:c r="AE1466" s="7" t="str"/>
    </x:row>
    <x:row r="1467" ht="54" customHeight="1">
      <x:c r="A1467" s="7" t="str">
        <x:v>BEA REMOTE CONTROL</x:v>
      </x:c>
      <x:c r="B1467" s="7" t="str">
        <x:v>BEA Sensors</x:v>
      </x:c>
      <x:c r="C1467" s="7" t="str">
        <x:v>BEA Sensors</x:v>
      </x:c>
      <x:c r="D1467" s="7" t="str">
        <x:v>BEA REMOTE CONTROL · télécommande de réglage des détecteurs</x:v>
      </x:c>
      <x:c r="E1467" s="7" t="str">
        <x:v>Composant électronique ou sensible</x:v>
      </x:c>
      <x:c r="F1467" s="7" t="str">
        <x:v>Composant à évaluer dans l’ensemble</x:v>
      </x:c>
      <x:c r="G1467" s="7" t="str">
        <x:v>À vérifier</x:v>
      </x:c>
      <x:c r="H1467" s="7" t="str"/>
      <x:c r="I1467" s="7" t="str">
        <x:v>La fiche de ce composant ne documente pas les modes de la motorisation complète.</x:v>
      </x:c>
      <x:c r="J1467" s="7" t="str"/>
      <x:c r="K1467" s="15"/>
      <x:c r="L1467" s="15" t="str"/>
      <x:c r="M1467" s="15"/>
      <x:c r="N1467" s="15"/>
      <x:c r="O1467" s="15"/>
      <x:c r="P1467" s="7" t="str"/>
      <x:c r="Q1467" s="15"/>
      <x:c r="R1467" s="7" t="str">
        <x:f>IF(AND(ISNUMBER(K1467),ISNUMBER(Q1467)),IF(K1467&lt;=Q1467,"Valeur ≤ seuil","Valeur &gt; seuil"),"")</x:f>
      </x:c>
      <x:c r="S1467" s="15"/>
      <x:c r="T1467" s="7" t="str">
        <x:f>IF(AND(ISNUMBER(K1467),ISNUMBER(S1467)),IF(K1467&lt;=S1467,"Valeur ≤ seuil","Valeur &gt; seuil"),"")</x:f>
      </x:c>
      <x:c r="U1467" s="7"/>
      <x:c r="V1467" s="7" t="str"/>
      <x:c r="W1467" s="14" t="str"/>
      <x:c r="X1467" s="7" t="str"/>
      <x:c r="Y1467" s="13" t="d">
        <x:v>2026-10-25T12:00:00.000Z</x:v>
      </x:c>
      <x:c r="Z1467" s="14" t="str">
        <x:v>https://eu.beasensors.com/fr/accessoire/bea-remote-control/</x:v>
      </x:c>
      <x:c r="AA1467" s="14" t="str">
        <x:v>http://127.0.0.1:8788/produit-bea-sensors-bea-remote-control.html</x:v>
      </x:c>
      <x:c r="AB1467" s="14" t="str">
        <x:v>http://127.0.0.1:8788/produit-bea-sensors-bea-remote-control.html</x:v>
      </x:c>
      <x:c r="AC1467" s="7" t="str">
        <x:v>Obtenir la version, la configuration, les modes, les mesures et les informations réglementaires.</x:v>
      </x:c>
      <x:c r="AD1467" s="7"/>
      <x:c r="AE1467" s="7" t="str"/>
    </x:row>
    <x:row r="1468" ht="54" customHeight="1">
      <x:c r="A1468" s="7" t="str">
        <x:v>SPOTFINDER</x:v>
      </x:c>
      <x:c r="B1468" s="7" t="str">
        <x:v>BEA Sensors</x:v>
      </x:c>
      <x:c r="C1468" s="7" t="str">
        <x:v>BEA Sensors</x:v>
      </x:c>
      <x:c r="D1468" s="7" t="str">
        <x:v>SPOTFINDER · visualisation des rideaux infrarouges</x:v>
      </x:c>
      <x:c r="E1468" s="7" t="str">
        <x:v>Composant électronique ou sensible</x:v>
      </x:c>
      <x:c r="F1468" s="7" t="str">
        <x:v>Composant à évaluer dans l’ensemble</x:v>
      </x:c>
      <x:c r="G1468" s="7" t="str">
        <x:v>À vérifier</x:v>
      </x:c>
      <x:c r="H1468" s="7" t="str"/>
      <x:c r="I1468" s="7" t="str">
        <x:v>La fiche de ce composant ne documente pas les modes de la motorisation complète.</x:v>
      </x:c>
      <x:c r="J1468" s="7" t="str"/>
      <x:c r="K1468" s="15"/>
      <x:c r="L1468" s="15" t="str"/>
      <x:c r="M1468" s="15"/>
      <x:c r="N1468" s="15"/>
      <x:c r="O1468" s="15"/>
      <x:c r="P1468" s="7" t="str"/>
      <x:c r="Q1468" s="15"/>
      <x:c r="R1468" s="7" t="str">
        <x:f>IF(AND(ISNUMBER(K1468),ISNUMBER(Q1468)),IF(K1468&lt;=Q1468,"Valeur ≤ seuil","Valeur &gt; seuil"),"")</x:f>
      </x:c>
      <x:c r="S1468" s="15"/>
      <x:c r="T1468" s="7" t="str">
        <x:f>IF(AND(ISNUMBER(K1468),ISNUMBER(S1468)),IF(K1468&lt;=S1468,"Valeur ≤ seuil","Valeur &gt; seuil"),"")</x:f>
      </x:c>
      <x:c r="U1468" s="7"/>
      <x:c r="V1468" s="7" t="str"/>
      <x:c r="W1468" s="14" t="str"/>
      <x:c r="X1468" s="7" t="str"/>
      <x:c r="Y1468" s="13" t="d">
        <x:v>2026-10-25T12:00:00.000Z</x:v>
      </x:c>
      <x:c r="Z1468" s="14" t="str">
        <x:v>https://eu.beasensors.com/fr/accessoire/spotfinder/</x:v>
      </x:c>
      <x:c r="AA1468" s="14" t="str">
        <x:v>http://127.0.0.1:8788/produit-bea-sensors-spotfinder.html</x:v>
      </x:c>
      <x:c r="AB1468" s="14" t="str">
        <x:v>http://127.0.0.1:8788/produit-bea-sensors-spotfinder.html</x:v>
      </x:c>
      <x:c r="AC1468" s="7" t="str">
        <x:v>Obtenir la version, la configuration, les modes, les mesures et les informations réglementaires.</x:v>
      </x:c>
      <x:c r="AD1468" s="7"/>
      <x:c r="AE1468" s="7" t="str"/>
    </x:row>
    <x:row r="1469" ht="54" customHeight="1">
      <x:c r="A1469" s="7" t="str">
        <x:v>LBDoor</x:v>
      </x:c>
      <x:c r="B1469" s="7" t="str">
        <x:v>Bircher</x:v>
      </x:c>
      <x:c r="C1469" s="7" t="str">
        <x:v>Bircher</x:v>
      </x:c>
      <x:c r="D1469" s="7" t="str">
        <x:v>LBDoor · cellules infrarouges miniatures</x:v>
      </x:c>
      <x:c r="E1469" s="7" t="str">
        <x:v>Composant électronique ou sensible</x:v>
      </x:c>
      <x:c r="F1469" s="7" t="str">
        <x:v>Composant à évaluer dans l’ensemble</x:v>
      </x:c>
      <x:c r="G1469" s="7" t="str">
        <x:v>À vérifier</x:v>
      </x:c>
      <x:c r="H1469" s="7" t="str"/>
      <x:c r="I1469" s="7" t="str">
        <x:v>La fiche de ce composant ne documente pas les modes de la motorisation complète.</x:v>
      </x:c>
      <x:c r="J1469" s="7" t="str"/>
      <x:c r="K1469" s="15"/>
      <x:c r="L1469" s="15" t="str"/>
      <x:c r="M1469" s="15"/>
      <x:c r="N1469" s="15"/>
      <x:c r="O1469" s="15"/>
      <x:c r="P1469" s="7" t="str"/>
      <x:c r="Q1469" s="15"/>
      <x:c r="R1469" s="7" t="str">
        <x:f>IF(AND(ISNUMBER(K1469),ISNUMBER(Q1469)),IF(K1469&lt;=Q1469,"Valeur ≤ seuil","Valeur &gt; seuil"),"")</x:f>
      </x:c>
      <x:c r="S1469" s="15"/>
      <x:c r="T1469" s="7" t="str">
        <x:f>IF(AND(ISNUMBER(K1469),ISNUMBER(S1469)),IF(K1469&lt;=S1469,"Valeur ≤ seuil","Valeur &gt; seuil"),"")</x:f>
      </x:c>
      <x:c r="U1469" s="7"/>
      <x:c r="V1469" s="7" t="str"/>
      <x:c r="W1469" s="14" t="str"/>
      <x:c r="X1469" s="7" t="str"/>
      <x:c r="Y1469" s="13" t="d">
        <x:v>2026-10-25T12:00:00.000Z</x:v>
      </x:c>
      <x:c r="Z1469" s="14" t="str">
        <x:v>https://www.bircher.com/en/product/lbdoor/</x:v>
      </x:c>
      <x:c r="AA1469" s="14" t="str">
        <x:v>http://127.0.0.1:8788/produit-bircher-lbdoor.html</x:v>
      </x:c>
      <x:c r="AB1469" s="14" t="str">
        <x:v>http://127.0.0.1:8788/produit-bircher-lbdoor.html</x:v>
      </x:c>
      <x:c r="AC1469" s="7" t="str">
        <x:v>Obtenir la version, la configuration, les modes, les mesures et les informations réglementaires.</x:v>
      </x:c>
      <x:c r="AD1469" s="7"/>
      <x:c r="AE1469" s="7" t="str"/>
    </x:row>
    <x:row r="1470" ht="54" customHeight="1">
      <x:c r="A1470" s="7" t="str">
        <x:v>210018</x:v>
      </x:c>
      <x:c r="B1470" s="7" t="str">
        <x:v>Bircher</x:v>
      </x:c>
      <x:c r="C1470" s="7" t="str">
        <x:v>Bircher</x:v>
      </x:c>
      <x:c r="D1470" s="7" t="str">
        <x:v>DW40 · interrupteur pneumatique à onde de pression</x:v>
      </x:c>
      <x:c r="E1470" s="7" t="str">
        <x:v>Composant électronique ou sensible</x:v>
      </x:c>
      <x:c r="F1470" s="7" t="str">
        <x:v>Composant à évaluer dans l’ensemble</x:v>
      </x:c>
      <x:c r="G1470" s="7" t="str">
        <x:v>À vérifier</x:v>
      </x:c>
      <x:c r="H1470" s="7" t="str"/>
      <x:c r="I1470" s="7" t="str">
        <x:v>La fiche de ce composant ne documente pas les modes de la motorisation complète.</x:v>
      </x:c>
      <x:c r="J1470" s="7" t="str"/>
      <x:c r="K1470" s="15"/>
      <x:c r="L1470" s="15" t="str"/>
      <x:c r="M1470" s="15"/>
      <x:c r="N1470" s="15"/>
      <x:c r="O1470" s="15"/>
      <x:c r="P1470" s="7" t="str"/>
      <x:c r="Q1470" s="15"/>
      <x:c r="R1470" s="7" t="str">
        <x:f>IF(AND(ISNUMBER(K1470),ISNUMBER(Q1470)),IF(K1470&lt;=Q1470,"Valeur ≤ seuil","Valeur &gt; seuil"),"")</x:f>
      </x:c>
      <x:c r="S1470" s="15"/>
      <x:c r="T1470" s="7" t="str">
        <x:f>IF(AND(ISNUMBER(K1470),ISNUMBER(S1470)),IF(K1470&lt;=S1470,"Valeur ≤ seuil","Valeur &gt; seuil"),"")</x:f>
      </x:c>
      <x:c r="U1470" s="7"/>
      <x:c r="V1470" s="7" t="str"/>
      <x:c r="W1470" s="14" t="str"/>
      <x:c r="X1470" s="7" t="str"/>
      <x:c r="Y1470" s="13" t="d">
        <x:v>2026-10-25T12:00:00.000Z</x:v>
      </x:c>
      <x:c r="Z1470" s="14" t="str">
        <x:v>https://www.bircher.com/wp-content/uploads/dw_d1-series-dw40_datasheet_en.pdf#page=1</x:v>
      </x:c>
      <x:c r="AA1470" s="14" t="str">
        <x:v>http://127.0.0.1:8788/produit-bircher-210018.html</x:v>
      </x:c>
      <x:c r="AB1470" s="14" t="str">
        <x:v>http://127.0.0.1:8788/produit-bircher-210018.html</x:v>
      </x:c>
      <x:c r="AC1470" s="7" t="str">
        <x:v>Obtenir la version, la configuration, les modes, les mesures et les informations réglementaires.</x:v>
      </x:c>
      <x:c r="AD1470" s="7"/>
      <x:c r="AE1470" s="7" t="str"/>
    </x:row>
    <x:row r="1471" ht="54" customHeight="1">
      <x:c r="A1471" s="7" t="str">
        <x:v>529.3SF0.40</x:v>
      </x:c>
      <x:c r="B1471" s="7" t="str">
        <x:v>Geba</x:v>
      </x:c>
      <x:c r="C1471" s="7" t="str">
        <x:v>Geba</x:v>
      </x:c>
      <x:c r="D1471" s="7" t="str">
        <x:v>DC MiniMax 3 S · coffret de commande industriel</x:v>
      </x:c>
      <x:c r="E1471" s="7" t="str">
        <x:v>Nature à préciser</x:v>
      </x:c>
      <x:c r="F1471" s="7" t="str">
        <x:v>Périmètre à confirmer</x:v>
      </x:c>
      <x:c r="G1471" s="7" t="str">
        <x:v>À vérifier</x:v>
      </x:c>
      <x:c r="H1471" s="7" t="str"/>
      <x:c r="I1471" s="7" t="str">
        <x:v>Mode, configuration et preuves énergétiques complètes non établis pour cette référence.</x:v>
      </x:c>
      <x:c r="J1471" s="7" t="str"/>
      <x:c r="K1471" s="15"/>
      <x:c r="L1471" s="15" t="str"/>
      <x:c r="M1471" s="15"/>
      <x:c r="N1471" s="15"/>
      <x:c r="O1471" s="15"/>
      <x:c r="P1471" s="7" t="str"/>
      <x:c r="Q1471" s="15"/>
      <x:c r="R1471" s="7" t="str">
        <x:f>IF(AND(ISNUMBER(K1471),ISNUMBER(Q1471)),IF(K1471&lt;=Q1471,"Valeur ≤ seuil","Valeur &gt; seuil"),"")</x:f>
      </x:c>
      <x:c r="S1471" s="15"/>
      <x:c r="T1471" s="7" t="str">
        <x:f>IF(AND(ISNUMBER(K1471),ISNUMBER(S1471)),IF(K1471&lt;=S1471,"Valeur ≤ seuil","Valeur &gt; seuil"),"")</x:f>
      </x:c>
      <x:c r="U1471" s="7"/>
      <x:c r="V1471" s="7" t="str"/>
      <x:c r="W1471" s="14" t="str"/>
      <x:c r="X1471" s="7" t="str"/>
      <x:c r="Y1471" s="13" t="d">
        <x:v>2026-10-25T12:00:00.000Z</x:v>
      </x:c>
      <x:c r="Z1471" s="14" t="str">
        <x:v>https://www.geba.net/fr/produits/controle-pour-portes-industrielles/</x:v>
      </x:c>
      <x:c r="AA1471" s="14" t="str">
        <x:v>http://127.0.0.1:8788/produit-geba-529-3sf0-40.html</x:v>
      </x:c>
      <x:c r="AB1471" s="14" t="str">
        <x:v>http://127.0.0.1:8788/produit-geba-529-3sf0-40.html</x:v>
      </x:c>
      <x:c r="AC1471" s="7" t="str">
        <x:v>Obtenir la version, la configuration, les modes, les mesures et les informations réglementaires.</x:v>
      </x:c>
      <x:c r="AD1471" s="7"/>
      <x:c r="AE1471" s="7" t="str"/>
    </x:row>
    <x:row r="1472" ht="54" customHeight="1">
      <x:c r="A1472" s="7" t="str">
        <x:v>509.3100.40</x:v>
      </x:c>
      <x:c r="B1472" s="7" t="str">
        <x:v>Geba</x:v>
      </x:c>
      <x:c r="C1472" s="7" t="str">
        <x:v>Geba</x:v>
      </x:c>
      <x:c r="D1472" s="7" t="str">
        <x:v>DC 3 Standard · commande de moteur triphasé</x:v>
      </x:c>
      <x:c r="E1472" s="7" t="str">
        <x:v>Motorisation ou automatisme</x:v>
      </x:c>
      <x:c r="F1472" s="7" t="str">
        <x:v>Équipement complet à confirmer</x:v>
      </x:c>
      <x:c r="G1472" s="7" t="str">
        <x:v>À vérifier</x:v>
      </x:c>
      <x:c r="H1472" s="7" t="str"/>
      <x:c r="I1472" s="7" t="str">
        <x:v>Mode, configuration et preuves énergétiques complètes non établis pour cette référence.</x:v>
      </x:c>
      <x:c r="J1472" s="7" t="str"/>
      <x:c r="K1472" s="15"/>
      <x:c r="L1472" s="15" t="str"/>
      <x:c r="M1472" s="15"/>
      <x:c r="N1472" s="15"/>
      <x:c r="O1472" s="15"/>
      <x:c r="P1472" s="7" t="str"/>
      <x:c r="Q1472" s="15"/>
      <x:c r="R1472" s="7" t="str">
        <x:f>IF(AND(ISNUMBER(K1472),ISNUMBER(Q1472)),IF(K1472&lt;=Q1472,"Valeur ≤ seuil","Valeur &gt; seuil"),"")</x:f>
      </x:c>
      <x:c r="S1472" s="15"/>
      <x:c r="T1472" s="7" t="str">
        <x:f>IF(AND(ISNUMBER(K1472),ISNUMBER(S1472)),IF(K1472&lt;=S1472,"Valeur ≤ seuil","Valeur &gt; seuil"),"")</x:f>
      </x:c>
      <x:c r="U1472" s="7"/>
      <x:c r="V1472" s="7" t="str"/>
      <x:c r="W1472" s="14" t="str"/>
      <x:c r="X1472" s="7" t="str"/>
      <x:c r="Y1472" s="13" t="d">
        <x:v>2026-10-25T12:00:00.000Z</x:v>
      </x:c>
      <x:c r="Z1472" s="14" t="str">
        <x:v>https://www.geba.net/fr/produits/controle-pour-portes-industrielles/</x:v>
      </x:c>
      <x:c r="AA1472" s="14" t="str">
        <x:v>http://127.0.0.1:8788/produit-geba-509-3100-40.html</x:v>
      </x:c>
      <x:c r="AB1472" s="14" t="str">
        <x:v>http://127.0.0.1:8788/produit-geba-509-3100-40.html</x:v>
      </x:c>
      <x:c r="AC1472" s="7" t="str">
        <x:v>Obtenir la version, la configuration, les modes, les mesures et les informations réglementaires.</x:v>
      </x:c>
      <x:c r="AD1472" s="7"/>
      <x:c r="AE1472" s="7" t="str"/>
    </x:row>
    <x:row r="1473" ht="54" customHeight="1">
      <x:c r="A1473" s="7" t="str">
        <x:v>519.3M00.40</x:v>
      </x:c>
      <x:c r="B1473" s="7" t="str">
        <x:v>Geba</x:v>
      </x:c>
      <x:c r="C1473" s="7" t="str">
        <x:v>Geba</x:v>
      </x:c>
      <x:c r="D1473" s="7" t="str">
        <x:v>DC 3 Modulaire · coffret industriel évolutif</x:v>
      </x:c>
      <x:c r="E1473" s="7" t="str">
        <x:v>Nature à préciser</x:v>
      </x:c>
      <x:c r="F1473" s="7" t="str">
        <x:v>Périmètre à confirmer</x:v>
      </x:c>
      <x:c r="G1473" s="7" t="str">
        <x:v>À vérifier</x:v>
      </x:c>
      <x:c r="H1473" s="7" t="str"/>
      <x:c r="I1473" s="7" t="str">
        <x:v>Mode, configuration et preuves énergétiques complètes non établis pour cette référence.</x:v>
      </x:c>
      <x:c r="J1473" s="7" t="str"/>
      <x:c r="K1473" s="15"/>
      <x:c r="L1473" s="15" t="str"/>
      <x:c r="M1473" s="15"/>
      <x:c r="N1473" s="15"/>
      <x:c r="O1473" s="15"/>
      <x:c r="P1473" s="7" t="str"/>
      <x:c r="Q1473" s="15"/>
      <x:c r="R1473" s="7" t="str">
        <x:f>IF(AND(ISNUMBER(K1473),ISNUMBER(Q1473)),IF(K1473&lt;=Q1473,"Valeur ≤ seuil","Valeur &gt; seuil"),"")</x:f>
      </x:c>
      <x:c r="S1473" s="15"/>
      <x:c r="T1473" s="7" t="str">
        <x:f>IF(AND(ISNUMBER(K1473),ISNUMBER(S1473)),IF(K1473&lt;=S1473,"Valeur ≤ seuil","Valeur &gt; seuil"),"")</x:f>
      </x:c>
      <x:c r="U1473" s="7"/>
      <x:c r="V1473" s="7" t="str"/>
      <x:c r="W1473" s="14" t="str"/>
      <x:c r="X1473" s="7" t="str"/>
      <x:c r="Y1473" s="13" t="d">
        <x:v>2026-10-25T12:00:00.000Z</x:v>
      </x:c>
      <x:c r="Z1473" s="14" t="str">
        <x:v>https://www.geba.net/fr/produits/controle-pour-portes-industrielles/</x:v>
      </x:c>
      <x:c r="AA1473" s="14" t="str">
        <x:v>http://127.0.0.1:8788/produit-geba-519-3m00-40.html</x:v>
      </x:c>
      <x:c r="AB1473" s="14" t="str">
        <x:v>http://127.0.0.1:8788/produit-geba-519-3m00-40.html</x:v>
      </x:c>
      <x:c r="AC1473" s="7" t="str">
        <x:v>Obtenir la version, la configuration, les modes, les mesures et les informations réglementaires.</x:v>
      </x:c>
      <x:c r="AD1473" s="7"/>
      <x:c r="AE1473" s="7" t="str"/>
    </x:row>
    <x:row r="1474" ht="54" customHeight="1">
      <x:c r="A1474" s="7" t="str">
        <x:v>280.B01</x:v>
      </x:c>
      <x:c r="B1474" s="7" t="str">
        <x:v>Hi-Motions</x:v>
      </x:c>
      <x:c r="C1474" s="7" t="str">
        <x:v>Hi-Motions</x:v>
      </x:c>
      <x:c r="D1474" s="7" t="str">
        <x:v>280.B01 · kit mécanique télescopique à montage inférieur</x:v>
      </x:c>
      <x:c r="E1474" s="7" t="str">
        <x:v>Nature à préciser</x:v>
      </x:c>
      <x:c r="F1474" s="7" t="str">
        <x:v>Périmètre à confirmer</x:v>
      </x:c>
      <x:c r="G1474" s="7" t="str">
        <x:v>À vérifier</x:v>
      </x:c>
      <x:c r="H1474" s="7" t="str"/>
      <x:c r="I1474" s="7" t="str">
        <x:v>Mode, configuration et preuves énergétiques complètes non établis pour cette référence.</x:v>
      </x:c>
      <x:c r="J1474" s="7" t="str"/>
      <x:c r="K1474" s="15"/>
      <x:c r="L1474" s="15" t="str"/>
      <x:c r="M1474" s="15"/>
      <x:c r="N1474" s="15"/>
      <x:c r="O1474" s="15"/>
      <x:c r="P1474" s="7" t="str"/>
      <x:c r="Q1474" s="15"/>
      <x:c r="R1474" s="7" t="str">
        <x:f>IF(AND(ISNUMBER(K1474),ISNUMBER(Q1474)),IF(K1474&lt;=Q1474,"Valeur ≤ seuil","Valeur &gt; seuil"),"")</x:f>
      </x:c>
      <x:c r="S1474" s="15"/>
      <x:c r="T1474" s="7" t="str">
        <x:f>IF(AND(ISNUMBER(K1474),ISNUMBER(S1474)),IF(K1474&lt;=S1474,"Valeur ≤ seuil","Valeur &gt; seuil"),"")</x:f>
      </x:c>
      <x:c r="U1474" s="7"/>
      <x:c r="V1474" s="7" t="str"/>
      <x:c r="W1474" s="14" t="str"/>
      <x:c r="X1474" s="7" t="str"/>
      <x:c r="Y1474" s="13" t="d">
        <x:v>2026-10-25T12:00:00.000Z</x:v>
      </x:c>
      <x:c r="Z1474" s="14" t="str">
        <x:v>https://www.himotions.it/it/categorie/cancelli-scorrevoli-su-rotaia/sistema-telescopico/280.html</x:v>
      </x:c>
      <x:c r="AA1474" s="14" t="str">
        <x:v>http://127.0.0.1:8788/produit-hi-motions-280-b01.html</x:v>
      </x:c>
      <x:c r="AB1474" s="14" t="str">
        <x:v>http://127.0.0.1:8788/produit-hi-motions-280-b01.html</x:v>
      </x:c>
      <x:c r="AC1474" s="7" t="str">
        <x:v>Obtenir la version, la configuration, les modes, les mesures et les informations réglementaires.</x:v>
      </x:c>
      <x:c r="AD1474" s="7"/>
      <x:c r="AE1474" s="7" t="str"/>
    </x:row>
    <x:row r="1475" ht="54" customHeight="1">
      <x:c r="A1475" s="7" t="str">
        <x:v>280.S01</x:v>
      </x:c>
      <x:c r="B1475" s="7" t="str">
        <x:v>Hi-Motions</x:v>
      </x:c>
      <x:c r="C1475" s="7" t="str">
        <x:v>Hi-Motions</x:v>
      </x:c>
      <x:c r="D1475" s="7" t="str">
        <x:v>280.S01 · kit mécanique télescopique à montage latéral</x:v>
      </x:c>
      <x:c r="E1475" s="7" t="str">
        <x:v>Nature à préciser</x:v>
      </x:c>
      <x:c r="F1475" s="7" t="str">
        <x:v>Périmètre à confirmer</x:v>
      </x:c>
      <x:c r="G1475" s="7" t="str">
        <x:v>À vérifier</x:v>
      </x:c>
      <x:c r="H1475" s="7" t="str"/>
      <x:c r="I1475" s="7" t="str">
        <x:v>Mode, configuration et preuves énergétiques complètes non établis pour cette référence.</x:v>
      </x:c>
      <x:c r="J1475" s="7" t="str"/>
      <x:c r="K1475" s="15"/>
      <x:c r="L1475" s="15" t="str"/>
      <x:c r="M1475" s="15"/>
      <x:c r="N1475" s="15"/>
      <x:c r="O1475" s="15"/>
      <x:c r="P1475" s="7" t="str"/>
      <x:c r="Q1475" s="15"/>
      <x:c r="R1475" s="7" t="str">
        <x:f>IF(AND(ISNUMBER(K1475),ISNUMBER(Q1475)),IF(K1475&lt;=Q1475,"Valeur ≤ seuil","Valeur &gt; seuil"),"")</x:f>
      </x:c>
      <x:c r="S1475" s="15"/>
      <x:c r="T1475" s="7" t="str">
        <x:f>IF(AND(ISNUMBER(K1475),ISNUMBER(S1475)),IF(K1475&lt;=S1475,"Valeur ≤ seuil","Valeur &gt; seuil"),"")</x:f>
      </x:c>
      <x:c r="U1475" s="7"/>
      <x:c r="V1475" s="7" t="str"/>
      <x:c r="W1475" s="14" t="str"/>
      <x:c r="X1475" s="7" t="str"/>
      <x:c r="Y1475" s="13" t="d">
        <x:v>2026-10-25T12:00:00.000Z</x:v>
      </x:c>
      <x:c r="Z1475" s="14" t="str">
        <x:v>https://www.himotions.it/it/categorie/cancelli-scorrevoli-su-rotaia/sistema-telescopico/280-104.html</x:v>
      </x:c>
      <x:c r="AA1475" s="14" t="str">
        <x:v>http://127.0.0.1:8788/produit-hi-motions-280-s01.html</x:v>
      </x:c>
      <x:c r="AB1475" s="14" t="str">
        <x:v>http://127.0.0.1:8788/produit-hi-motions-280-s01.html</x:v>
      </x:c>
      <x:c r="AC1475" s="7" t="str">
        <x:v>Obtenir la version, la configuration, les modes, les mesures et les informations réglementaires.</x:v>
      </x:c>
      <x:c r="AD1475" s="7"/>
      <x:c r="AE1475" s="7" t="str"/>
    </x:row>
    <x:row r="1476" ht="54" customHeight="1">
      <x:c r="A1476" s="7" t="str">
        <x:v>03-0115</x:v>
      </x:c>
      <x:c r="B1476" s="7" t="str">
        <x:v>Intratone</x:v>
      </x:c>
      <x:c r="C1476" s="7" t="str">
        <x:v>Intratone</x:v>
      </x:c>
      <x:c r="D1476" s="7" t="str">
        <x:v>03-0115 · centrale autonome pour accès secondaires</x:v>
      </x:c>
      <x:c r="E1476" s="7" t="str">
        <x:v>Composant électronique ou sensible</x:v>
      </x:c>
      <x:c r="F1476" s="7" t="str">
        <x:v>Composant à évaluer dans l’ensemble</x:v>
      </x:c>
      <x:c r="G1476" s="7" t="str">
        <x:v>À vérifier</x:v>
      </x:c>
      <x:c r="H1476" s="7" t="str"/>
      <x:c r="I1476" s="7" t="str">
        <x:v>La fiche de ce composant ne documente pas les modes de la motorisation complète.</x:v>
      </x:c>
      <x:c r="J1476" s="7" t="str"/>
      <x:c r="K1476" s="15"/>
      <x:c r="L1476" s="15" t="str"/>
      <x:c r="M1476" s="15"/>
      <x:c r="N1476" s="15"/>
      <x:c r="O1476" s="15"/>
      <x:c r="P1476" s="7" t="str"/>
      <x:c r="Q1476" s="15"/>
      <x:c r="R1476" s="7" t="str">
        <x:f>IF(AND(ISNUMBER(K1476),ISNUMBER(Q1476)),IF(K1476&lt;=Q1476,"Valeur ≤ seuil","Valeur &gt; seuil"),"")</x:f>
      </x:c>
      <x:c r="S1476" s="15"/>
      <x:c r="T1476" s="7" t="str">
        <x:f>IF(AND(ISNUMBER(K1476),ISNUMBER(S1476)),IF(K1476&lt;=S1476,"Valeur ≤ seuil","Valeur &gt; seuil"),"")</x:f>
      </x:c>
      <x:c r="U1476" s="7"/>
      <x:c r="V1476" s="7" t="str"/>
      <x:c r="W1476" s="14" t="str"/>
      <x:c r="X1476" s="7" t="str"/>
      <x:c r="Y1476" s="13" t="d">
        <x:v>2026-10-25T12:00:00.000Z</x:v>
      </x:c>
      <x:c r="Z1476" s="14" t="str">
        <x:v>https://www.intratone.fr/produit/03-0115-centrale-de-gestion-light-resident/</x:v>
      </x:c>
      <x:c r="AA1476" s="14" t="str">
        <x:v>http://127.0.0.1:8788/produit-intratone-03-0115.html</x:v>
      </x:c>
      <x:c r="AB1476" s="14" t="str">
        <x:v>http://127.0.0.1:8788/produit-intratone-03-0115.html</x:v>
      </x:c>
      <x:c r="AC1476" s="7" t="str">
        <x:v>Obtenir la version, la configuration, les modes, les mesures et les informations réglementaires.</x:v>
      </x:c>
      <x:c r="AD1476" s="7"/>
      <x:c r="AE1476" s="7" t="str"/>
    </x:row>
    <x:row r="1477" ht="54" customHeight="1">
      <x:c r="A1477" s="7" t="str">
        <x:v>12-0112</x:v>
      </x:c>
      <x:c r="B1477" s="7" t="str">
        <x:v>Intratone</x:v>
      </x:c>
      <x:c r="C1477" s="7" t="str">
        <x:v>Intratone</x:v>
      </x:c>
      <x:c r="D1477" s="7" t="str">
        <x:v>12-0112 · antenne codée active pour récepteur HF</x:v>
      </x:c>
      <x:c r="E1477" s="7" t="str">
        <x:v>Composant électronique ou sensible</x:v>
      </x:c>
      <x:c r="F1477" s="7" t="str">
        <x:v>Composant à évaluer dans l’ensemble</x:v>
      </x:c>
      <x:c r="G1477" s="7" t="str">
        <x:v>À vérifier</x:v>
      </x:c>
      <x:c r="H1477" s="7" t="str"/>
      <x:c r="I1477" s="7" t="str">
        <x:v>La fiche de ce composant ne documente pas les modes de la motorisation complète.</x:v>
      </x:c>
      <x:c r="J1477" s="7" t="str"/>
      <x:c r="K1477" s="15"/>
      <x:c r="L1477" s="15" t="str"/>
      <x:c r="M1477" s="15"/>
      <x:c r="N1477" s="15"/>
      <x:c r="O1477" s="15"/>
      <x:c r="P1477" s="7" t="str"/>
      <x:c r="Q1477" s="15"/>
      <x:c r="R1477" s="7" t="str">
        <x:f>IF(AND(ISNUMBER(K1477),ISNUMBER(Q1477)),IF(K1477&lt;=Q1477,"Valeur ≤ seuil","Valeur &gt; seuil"),"")</x:f>
      </x:c>
      <x:c r="S1477" s="15"/>
      <x:c r="T1477" s="7" t="str">
        <x:f>IF(AND(ISNUMBER(K1477),ISNUMBER(S1477)),IF(K1477&lt;=S1477,"Valeur ≤ seuil","Valeur &gt; seuil"),"")</x:f>
      </x:c>
      <x:c r="U1477" s="7"/>
      <x:c r="V1477" s="7" t="str"/>
      <x:c r="W1477" s="14" t="str"/>
      <x:c r="X1477" s="7" t="str"/>
      <x:c r="Y1477" s="13" t="d">
        <x:v>2026-10-25T12:00:00.000Z</x:v>
      </x:c>
      <x:c r="Z1477" s="14" t="str">
        <x:v>https://www.intratone.fr/produit/12-0112-antenne-codee-active-pour-recepteur-hf/</x:v>
      </x:c>
      <x:c r="AA1477" s="14" t="str">
        <x:v>http://127.0.0.1:8788/produit-intratone-12-0112.html</x:v>
      </x:c>
      <x:c r="AB1477" s="14" t="str">
        <x:v>http://127.0.0.1:8788/produit-intratone-12-0112.html</x:v>
      </x:c>
      <x:c r="AC1477" s="7" t="str">
        <x:v>Obtenir la version, la configuration, les modes, les mesures et les informations réglementaires.</x:v>
      </x:c>
      <x:c r="AD1477" s="7"/>
      <x:c r="AE1477" s="7" t="str"/>
    </x:row>
    <x:row r="1478" ht="54" customHeight="1">
      <x:c r="A1478" s="7" t="str">
        <x:v>12-0122</x:v>
      </x:c>
      <x:c r="B1478" s="7" t="str">
        <x:v>Intratone</x:v>
      </x:c>
      <x:c r="C1478" s="7" t="str">
        <x:v>Intratone</x:v>
      </x:c>
      <x:c r="D1478" s="7" t="str">
        <x:v>12-0122 · programmateur autonome pour télécommandes</x:v>
      </x:c>
      <x:c r="E1478" s="7" t="str">
        <x:v>Composant électronique ou sensible</x:v>
      </x:c>
      <x:c r="F1478" s="7" t="str">
        <x:v>Composant à évaluer dans l’ensemble</x:v>
      </x:c>
      <x:c r="G1478" s="7" t="str">
        <x:v>À vérifier</x:v>
      </x:c>
      <x:c r="H1478" s="7" t="str"/>
      <x:c r="I1478" s="7" t="str">
        <x:v>La fiche de ce composant ne documente pas les modes de la motorisation complète.</x:v>
      </x:c>
      <x:c r="J1478" s="7" t="str"/>
      <x:c r="K1478" s="15"/>
      <x:c r="L1478" s="15" t="str"/>
      <x:c r="M1478" s="15"/>
      <x:c r="N1478" s="15"/>
      <x:c r="O1478" s="15"/>
      <x:c r="P1478" s="7" t="str"/>
      <x:c r="Q1478" s="15"/>
      <x:c r="R1478" s="7" t="str">
        <x:f>IF(AND(ISNUMBER(K1478),ISNUMBER(Q1478)),IF(K1478&lt;=Q1478,"Valeur ≤ seuil","Valeur &gt; seuil"),"")</x:f>
      </x:c>
      <x:c r="S1478" s="15"/>
      <x:c r="T1478" s="7" t="str">
        <x:f>IF(AND(ISNUMBER(K1478),ISNUMBER(S1478)),IF(K1478&lt;=S1478,"Valeur ≤ seuil","Valeur &gt; seuil"),"")</x:f>
      </x:c>
      <x:c r="U1478" s="7"/>
      <x:c r="V1478" s="7" t="str"/>
      <x:c r="W1478" s="14" t="str"/>
      <x:c r="X1478" s="7" t="str"/>
      <x:c r="Y1478" s="13" t="d">
        <x:v>2026-10-25T12:00:00.000Z</x:v>
      </x:c>
      <x:c r="Z1478" s="14" t="str">
        <x:v>https://www.intratone.fr/produit/12-0122-programmateur-autonome-dipswitch-pour-telecommandes/</x:v>
      </x:c>
      <x:c r="AA1478" s="14" t="str">
        <x:v>http://127.0.0.1:8788/produit-intratone-12-0122.html</x:v>
      </x:c>
      <x:c r="AB1478" s="14" t="str">
        <x:v>http://127.0.0.1:8788/produit-intratone-12-0122.html</x:v>
      </x:c>
      <x:c r="AC1478" s="7" t="str">
        <x:v>Obtenir la version, la configuration, les modes, les mesures et les informations réglementaires.</x:v>
      </x:c>
      <x:c r="AD1478" s="7"/>
      <x:c r="AE1478" s="7" t="str"/>
    </x:row>
    <x:row r="1479" ht="64" customHeight="1">
      <x:c r="A1479" s="7" t="str">
        <x:v>EH300F-HK</x:v>
      </x:c>
      <x:c r="B1479" s="7" t="str">
        <x:v>IZYX Systems</x:v>
      </x:c>
      <x:c r="C1479" s="7" t="str">
        <x:v>IZYX Systems</x:v>
      </x:c>
      <x:c r="D1479" s="7" t="str">
        <x:v>EH300F-HK · ventouse électromagnétique EH3 en applique</x:v>
      </x:c>
      <x:c r="E1479" s="7" t="str">
        <x:v>Nature à préciser</x:v>
      </x:c>
      <x:c r="F1479" s="7" t="str">
        <x:v>Périmètre à confirmer</x:v>
      </x:c>
      <x:c r="G1479" s="7" t="str">
        <x:v>À vérifier</x:v>
      </x:c>
      <x:c r="H1479" s="7" t="str"/>
      <x:c r="I1479" s="7" t="str">
        <x:v>Mode, configuration et preuves énergétiques complètes non établis pour cette référence.</x:v>
      </x:c>
      <x:c r="J1479" s="7" t="str"/>
      <x:c r="K1479" s="15"/>
      <x:c r="L1479" s="15" t="str"/>
      <x:c r="M1479" s="15"/>
      <x:c r="N1479" s="15"/>
      <x:c r="O1479" s="15"/>
      <x:c r="P1479" s="7" t="str"/>
      <x:c r="Q1479" s="15"/>
      <x:c r="R1479" s="7" t="str">
        <x:f>IF(AND(ISNUMBER(K1479),ISNUMBER(Q1479)),IF(K1479&lt;=Q1479,"Valeur ≤ seuil","Valeur &gt; seuil"),"")</x:f>
      </x:c>
      <x:c r="S1479" s="15"/>
      <x:c r="T1479" s="7" t="str">
        <x:f>IF(AND(ISNUMBER(K1479),ISNUMBER(S1479)),IF(K1479&lt;=S1479,"Valeur ≤ seuil","Valeur &gt; seuil"),"")</x:f>
      </x:c>
      <x:c r="U1479" s="7"/>
      <x:c r="V1479" s="7" t="str"/>
      <x:c r="W1479" s="14" t="str"/>
      <x:c r="X1479" s="7" t="str"/>
      <x:c r="Y1479" s="13" t="d">
        <x:v>2026-10-25T12:00:00.000Z</x:v>
      </x:c>
      <x:c r="Z1479" s="14" t="str">
        <x:v>https://www.izyx-systems.com/fr/1033-verrouillages-electriques-ventouses-electromagnetiques-de-150-a-1200kg-a-applique-nfs61-937-ems-ems600-eh300f-hk.html</x:v>
      </x:c>
      <x:c r="AA1479" s="14" t="str">
        <x:v>http://127.0.0.1:8788/produit-izyx-systems-eh300f-hk.html</x:v>
      </x:c>
      <x:c r="AB1479" s="14" t="str">
        <x:v>http://127.0.0.1:8788/produit-izyx-systems-eh300f-hk.html</x:v>
      </x:c>
      <x:c r="AC1479" s="7" t="str">
        <x:v>Obtenir la version, la configuration, les modes, les mesures et les informations réglementaires.</x:v>
      </x:c>
      <x:c r="AD1479" s="7"/>
      <x:c r="AE1479" s="7" t="str"/>
    </x:row>
    <x:row r="1480" ht="64" customHeight="1">
      <x:c r="A1480" s="7" t="str">
        <x:v>EH302F-HKD</x:v>
      </x:c>
      <x:c r="B1480" s="7" t="str">
        <x:v>IZYX Systems</x:v>
      </x:c>
      <x:c r="C1480" s="7" t="str">
        <x:v>IZYX Systems</x:v>
      </x:c>
      <x:c r="D1480" s="7" t="str">
        <x:v>EH302F-HKD · ventouse double EH3 à alimentation automatique</x:v>
      </x:c>
      <x:c r="E1480" s="7" t="str">
        <x:v>Alimentation ou convertisseur</x:v>
      </x:c>
      <x:c r="F1480" s="7" t="str">
        <x:v>Composant à évaluer dans l’ensemble</x:v>
      </x:c>
      <x:c r="G1480" s="7" t="str">
        <x:v>À vérifier</x:v>
      </x:c>
      <x:c r="H1480" s="7" t="str"/>
      <x:c r="I1480" s="7" t="str">
        <x:v>La fiche de ce composant ne documente pas les modes de la motorisation complète.</x:v>
      </x:c>
      <x:c r="J1480" s="7" t="str"/>
      <x:c r="K1480" s="15"/>
      <x:c r="L1480" s="15" t="str"/>
      <x:c r="M1480" s="15"/>
      <x:c r="N1480" s="15"/>
      <x:c r="O1480" s="15"/>
      <x:c r="P1480" s="7" t="str"/>
      <x:c r="Q1480" s="15"/>
      <x:c r="R1480" s="7" t="str">
        <x:f>IF(AND(ISNUMBER(K1480),ISNUMBER(Q1480)),IF(K1480&lt;=Q1480,"Valeur ≤ seuil","Valeur &gt; seuil"),"")</x:f>
      </x:c>
      <x:c r="S1480" s="15"/>
      <x:c r="T1480" s="7" t="str">
        <x:f>IF(AND(ISNUMBER(K1480),ISNUMBER(S1480)),IF(K1480&lt;=S1480,"Valeur ≤ seuil","Valeur &gt; seuil"),"")</x:f>
      </x:c>
      <x:c r="U1480" s="7"/>
      <x:c r="V1480" s="7" t="str"/>
      <x:c r="W1480" s="14" t="str"/>
      <x:c r="X1480" s="7" t="str"/>
      <x:c r="Y1480" s="13" t="d">
        <x:v>2026-10-25T12:00:00.000Z</x:v>
      </x:c>
      <x:c r="Z1480" s="14" t="str">
        <x:v>https://www.izyx-systems.com/fr/1067-verrouillages-electriques-ventouses-electromagnetiques-de-150-a-1200kg-a-applique-nfs61-937-ems-ems600-eh302f-hkd.html</x:v>
      </x:c>
      <x:c r="AA1480" s="14" t="str">
        <x:v>http://127.0.0.1:8788/produit-izyx-systems-eh302f-hkd.html</x:v>
      </x:c>
      <x:c r="AB1480" s="14" t="str">
        <x:v>http://127.0.0.1:8788/produit-izyx-systems-eh302f-hkd.html</x:v>
      </x:c>
      <x:c r="AC1480" s="7" t="str">
        <x:v>Obtenir la version, la configuration, les modes, les mesures et les informations réglementaires.</x:v>
      </x:c>
      <x:c r="AD1480" s="7"/>
      <x:c r="AE1480" s="7" t="str"/>
    </x:row>
    <x:row r="1481" ht="64" customHeight="1">
      <x:c r="A1481" s="7" t="str">
        <x:v>EH3-APH</x:v>
      </x:c>
      <x:c r="B1481" s="7" t="str">
        <x:v>IZYX Systems</x:v>
      </x:c>
      <x:c r="C1481" s="7" t="str">
        <x:v>IZYX Systems</x:v>
      </x:c>
      <x:c r="D1481" s="7" t="str">
        <x:v>EH3-APH · support de pose de contreplaque EH3</x:v>
      </x:c>
      <x:c r="E1481" s="7" t="str">
        <x:v>Nature à préciser</x:v>
      </x:c>
      <x:c r="F1481" s="7" t="str">
        <x:v>Périmètre à confirmer</x:v>
      </x:c>
      <x:c r="G1481" s="7" t="str">
        <x:v>À vérifier</x:v>
      </x:c>
      <x:c r="H1481" s="7" t="str"/>
      <x:c r="I1481" s="7" t="str">
        <x:v>Mode, configuration et preuves énergétiques complètes non établis pour cette référence.</x:v>
      </x:c>
      <x:c r="J1481" s="7" t="str"/>
      <x:c r="K1481" s="15"/>
      <x:c r="L1481" s="15" t="str"/>
      <x:c r="M1481" s="15"/>
      <x:c r="N1481" s="15"/>
      <x:c r="O1481" s="15"/>
      <x:c r="P1481" s="7" t="str"/>
      <x:c r="Q1481" s="15"/>
      <x:c r="R1481" s="7" t="str">
        <x:f>IF(AND(ISNUMBER(K1481),ISNUMBER(Q1481)),IF(K1481&lt;=Q1481,"Valeur ≤ seuil","Valeur &gt; seuil"),"")</x:f>
      </x:c>
      <x:c r="S1481" s="15"/>
      <x:c r="T1481" s="7" t="str">
        <x:f>IF(AND(ISNUMBER(K1481),ISNUMBER(S1481)),IF(K1481&lt;=S1481,"Valeur ≤ seuil","Valeur &gt; seuil"),"")</x:f>
      </x:c>
      <x:c r="U1481" s="7"/>
      <x:c r="V1481" s="7" t="str"/>
      <x:c r="W1481" s="14" t="str"/>
      <x:c r="X1481" s="7" t="str"/>
      <x:c r="Y1481" s="13" t="d">
        <x:v>2026-10-25T12:00:00.000Z</x:v>
      </x:c>
      <x:c r="Z1481" s="14" t="str">
        <x:v>https://www.izyx-systems.com/fr/1040-verrouillages-electriques-ventouses-electromagnetiques-de-150-a-1200kg-a-applique-nfs61-937-ems-ems600aph-eh3-aph.html</x:v>
      </x:c>
      <x:c r="AA1481" s="14" t="str">
        <x:v>http://127.0.0.1:8788/produit-izyx-systems-eh3-aph.html</x:v>
      </x:c>
      <x:c r="AB1481" s="14" t="str">
        <x:v>http://127.0.0.1:8788/produit-izyx-systems-eh3-aph.html</x:v>
      </x:c>
      <x:c r="AC1481" s="7" t="str">
        <x:v>Obtenir la version, la configuration, les modes, les mesures et les informations réglementaires.</x:v>
      </x:c>
      <x:c r="AD1481" s="7"/>
      <x:c r="AE1481" s="7" t="str"/>
    </x:row>
    <x:row r="1482" ht="54" customHeight="1">
      <x:c r="A1482" s="7" t="str">
        <x:v>R304-0101</x:v>
      </x:c>
      <x:c r="B1482" s="7" t="str">
        <x:v>ROZOH</x:v>
      </x:c>
      <x:c r="C1482" s="7" t="str">
        <x:v>ROZOH</x:v>
      </x:c>
      <x:c r="D1482" s="7" t="str">
        <x:v>R304-0101 · pack de bouton de sortie avec et sans contact</x:v>
      </x:c>
      <x:c r="E1482" s="7" t="str">
        <x:v>Composant électronique ou sensible</x:v>
      </x:c>
      <x:c r="F1482" s="7" t="str">
        <x:v>Composant à évaluer dans l’ensemble</x:v>
      </x:c>
      <x:c r="G1482" s="7" t="str">
        <x:v>À vérifier</x:v>
      </x:c>
      <x:c r="H1482" s="7" t="str"/>
      <x:c r="I1482" s="7" t="str">
        <x:v>La fiche de ce composant ne documente pas les modes de la motorisation complète.</x:v>
      </x:c>
      <x:c r="J1482" s="7" t="str"/>
      <x:c r="K1482" s="15"/>
      <x:c r="L1482" s="15" t="str"/>
      <x:c r="M1482" s="15"/>
      <x:c r="N1482" s="15"/>
      <x:c r="O1482" s="15"/>
      <x:c r="P1482" s="7" t="str"/>
      <x:c r="Q1482" s="15"/>
      <x:c r="R1482" s="7" t="str">
        <x:f>IF(AND(ISNUMBER(K1482),ISNUMBER(Q1482)),IF(K1482&lt;=Q1482,"Valeur ≤ seuil","Valeur &gt; seuil"),"")</x:f>
      </x:c>
      <x:c r="S1482" s="15"/>
      <x:c r="T1482" s="7" t="str">
        <x:f>IF(AND(ISNUMBER(K1482),ISNUMBER(S1482)),IF(K1482&lt;=S1482,"Valeur ≤ seuil","Valeur &gt; seuil"),"")</x:f>
      </x:c>
      <x:c r="U1482" s="7"/>
      <x:c r="V1482" s="7" t="str"/>
      <x:c r="W1482" s="14" t="str"/>
      <x:c r="X1482" s="7" t="str"/>
      <x:c r="Y1482" s="13" t="d">
        <x:v>2026-10-25T12:00:00.000Z</x:v>
      </x:c>
      <x:c r="Z1482" s="14" t="str">
        <x:v>https://www.rozoh.fr/content/uploads/2026/04/2026-04-13_ROZOH_CatalogueFR_DigitalPaP-52.pdf#page=1</x:v>
      </x:c>
      <x:c r="AA1482" s="14" t="str">
        <x:v>http://127.0.0.1:8788/produit-rozoh-r304-0101.html</x:v>
      </x:c>
      <x:c r="AB1482" s="14" t="str">
        <x:v>http://127.0.0.1:8788/produit-rozoh-r304-0101.html</x:v>
      </x:c>
      <x:c r="AC1482" s="7" t="str">
        <x:v>Obtenir la version, la configuration, les modes, les mesures et les informations réglementaires.</x:v>
      </x:c>
      <x:c r="AD1482" s="7"/>
      <x:c r="AE1482" s="7" t="str"/>
    </x:row>
    <x:row r="1483" ht="54" customHeight="1">
      <x:c r="A1483" s="7" t="str">
        <x:v>R101-0007</x:v>
      </x:c>
      <x:c r="B1483" s="7" t="str">
        <x:v>ROZOH</x:v>
      </x:c>
      <x:c r="C1483" s="7" t="str">
        <x:v>ROZOH</x:v>
      </x:c>
      <x:c r="D1483" s="7" t="str">
        <x:v>R101-0007 · module 4G DATA de contrôle d’accès</x:v>
      </x:c>
      <x:c r="E1483" s="7" t="str">
        <x:v>Nature à préciser</x:v>
      </x:c>
      <x:c r="F1483" s="7" t="str">
        <x:v>Périmètre à confirmer</x:v>
      </x:c>
      <x:c r="G1483" s="7" t="str">
        <x:v>À vérifier</x:v>
      </x:c>
      <x:c r="H1483" s="7" t="str"/>
      <x:c r="I1483" s="7" t="str">
        <x:v>Mode, configuration et preuves énergétiques complètes non établis pour cette référence.</x:v>
      </x:c>
      <x:c r="J1483" s="7" t="str"/>
      <x:c r="K1483" s="15"/>
      <x:c r="L1483" s="15" t="str"/>
      <x:c r="M1483" s="15"/>
      <x:c r="N1483" s="15"/>
      <x:c r="O1483" s="15"/>
      <x:c r="P1483" s="7" t="str"/>
      <x:c r="Q1483" s="15"/>
      <x:c r="R1483" s="7" t="str">
        <x:f>IF(AND(ISNUMBER(K1483),ISNUMBER(Q1483)),IF(K1483&lt;=Q1483,"Valeur ≤ seuil","Valeur &gt; seuil"),"")</x:f>
      </x:c>
      <x:c r="S1483" s="15"/>
      <x:c r="T1483" s="7" t="str">
        <x:f>IF(AND(ISNUMBER(K1483),ISNUMBER(S1483)),IF(K1483&lt;=S1483,"Valeur ≤ seuil","Valeur &gt; seuil"),"")</x:f>
      </x:c>
      <x:c r="U1483" s="7"/>
      <x:c r="V1483" s="7" t="str"/>
      <x:c r="W1483" s="14" t="str"/>
      <x:c r="X1483" s="7" t="str"/>
      <x:c r="Y1483" s="13" t="d">
        <x:v>2026-10-25T12:00:00.000Z</x:v>
      </x:c>
      <x:c r="Z1483" s="14" t="str">
        <x:v>https://www.rozoh.fr/content/uploads/2026/04/2026-04-13_ROZOH_CatalogueFR_DigitalPaP-59.pdf#page=1</x:v>
      </x:c>
      <x:c r="AA1483" s="14" t="str">
        <x:v>http://127.0.0.1:8788/produit-rozoh-r101-0007.html</x:v>
      </x:c>
      <x:c r="AB1483" s="14" t="str">
        <x:v>http://127.0.0.1:8788/produit-rozoh-r101-0007.html</x:v>
      </x:c>
      <x:c r="AC1483" s="7" t="str">
        <x:v>Obtenir la version, la configuration, les modes, les mesures et les informations réglementaires.</x:v>
      </x:c>
      <x:c r="AD1483" s="7"/>
      <x:c r="AE1483" s="7" t="str"/>
    </x:row>
    <x:row r="1484" ht="54" customHeight="1">
      <x:c r="A1484" s="7" t="str">
        <x:v>R801-0102</x:v>
      </x:c>
      <x:c r="B1484" s="7" t="str">
        <x:v>ROZOH</x:v>
      </x:c>
      <x:c r="C1484" s="7" t="str">
        <x:v>ROZOH</x:v>
      </x:c>
      <x:c r="D1484" s="7" t="str">
        <x:v>R801-0102 · antenne déportée HF</x:v>
      </x:c>
      <x:c r="E1484" s="7" t="str">
        <x:v>Nature à préciser</x:v>
      </x:c>
      <x:c r="F1484" s="7" t="str">
        <x:v>Périmètre à confirmer</x:v>
      </x:c>
      <x:c r="G1484" s="7" t="str">
        <x:v>À vérifier</x:v>
      </x:c>
      <x:c r="H1484" s="7" t="str"/>
      <x:c r="I1484" s="7" t="str">
        <x:v>Mode, configuration et preuves énergétiques complètes non établis pour cette référence.</x:v>
      </x:c>
      <x:c r="J1484" s="7" t="str"/>
      <x:c r="K1484" s="15"/>
      <x:c r="L1484" s="15" t="str"/>
      <x:c r="M1484" s="15"/>
      <x:c r="N1484" s="15"/>
      <x:c r="O1484" s="15"/>
      <x:c r="P1484" s="7" t="str"/>
      <x:c r="Q1484" s="15"/>
      <x:c r="R1484" s="7" t="str">
        <x:f>IF(AND(ISNUMBER(K1484),ISNUMBER(Q1484)),IF(K1484&lt;=Q1484,"Valeur ≤ seuil","Valeur &gt; seuil"),"")</x:f>
      </x:c>
      <x:c r="S1484" s="15"/>
      <x:c r="T1484" s="7" t="str">
        <x:f>IF(AND(ISNUMBER(K1484),ISNUMBER(S1484)),IF(K1484&lt;=S1484,"Valeur ≤ seuil","Valeur &gt; seuil"),"")</x:f>
      </x:c>
      <x:c r="U1484" s="7"/>
      <x:c r="V1484" s="7" t="str"/>
      <x:c r="W1484" s="14" t="str"/>
      <x:c r="X1484" s="7" t="str"/>
      <x:c r="Y1484" s="13" t="d">
        <x:v>2026-10-25T12:00:00.000Z</x:v>
      </x:c>
      <x:c r="Z1484" s="14" t="str">
        <x:v>https://www.rozoh.fr/content/uploads/2026/04/2026-04-13_ROZOH_CatalogueFR_DigitalPaP-60.pdf#page=1</x:v>
      </x:c>
      <x:c r="AA1484" s="14" t="str">
        <x:v>http://127.0.0.1:8788/produit-rozoh-r801-0102.html</x:v>
      </x:c>
      <x:c r="AB1484" s="14" t="str">
        <x:v>http://127.0.0.1:8788/produit-rozoh-r801-0102.html</x:v>
      </x:c>
      <x:c r="AC1484" s="7" t="str">
        <x:v>Obtenir la version, la configuration, les modes, les mesures et les informations réglementaires.</x:v>
      </x:c>
      <x:c r="AD1484" s="7"/>
      <x:c r="AE1484" s="7" t="str"/>
    </x:row>
    <x:row r="1485" ht="54" customHeight="1">
      <x:c r="A1485" s="7" t="str">
        <x:v>R950008 00003</x:v>
      </x:c>
      <x:c r="B1485" s="7" t="str">
        <x:v>BFT</x:v>
      </x:c>
      <x:c r="C1485" s="7" t="str">
        <x:v>BFT</x:v>
      </x:c>
      <x:c r="D1485" s="7" t="str">
        <x:v>STOPPY MBB KIT 219/500.C 230 L C — borne automatique électromécanique</x:v>
      </x:c>
      <x:c r="E1485" s="7" t="str">
        <x:v>Nature à préciser</x:v>
      </x:c>
      <x:c r="F1485" s="7" t="str">
        <x:v>Périmètre à confirmer</x:v>
      </x:c>
      <x:c r="G1485" s="7" t="str">
        <x:v>À vérifier</x:v>
      </x:c>
      <x:c r="H1485" s="7" t="str"/>
      <x:c r="I1485" s="7" t="str">
        <x:v>Mode, configuration et preuves énergétiques complètes non établis pour cette référence.</x:v>
      </x:c>
      <x:c r="J1485" s="7" t="str"/>
      <x:c r="K1485" s="15"/>
      <x:c r="L1485" s="15" t="str"/>
      <x:c r="M1485" s="15"/>
      <x:c r="N1485" s="15"/>
      <x:c r="O1485" s="15"/>
      <x:c r="P1485" s="7" t="str"/>
      <x:c r="Q1485" s="15"/>
      <x:c r="R1485" s="7" t="str">
        <x:f>IF(AND(ISNUMBER(K1485),ISNUMBER(Q1485)),IF(K1485&lt;=Q1485,"Valeur ≤ seuil","Valeur &gt; seuil"),"")</x:f>
      </x:c>
      <x:c r="S1485" s="15"/>
      <x:c r="T1485" s="7" t="str">
        <x:f>IF(AND(ISNUMBER(K1485),ISNUMBER(S1485)),IF(K1485&lt;=S1485,"Valeur ≤ seuil","Valeur &gt; seuil"),"")</x:f>
      </x:c>
      <x:c r="U1485" s="7"/>
      <x:c r="V1485" s="7" t="str"/>
      <x:c r="W1485" s="14" t="str"/>
      <x:c r="X1485" s="7" t="str"/>
      <x:c r="Y1485" s="13" t="d">
        <x:v>2026-10-25T12:00:00.000Z</x:v>
      </x:c>
      <x:c r="Z1485" s="14" t="str">
        <x:v>https://www.bft-automation.com/fr_FR/product/stoppy-mbb-kit-219-500c-230-l-c/</x:v>
      </x:c>
      <x:c r="AA1485" s="14" t="str">
        <x:v>http://127.0.0.1:8788/produit-bft-r950008-00003.html</x:v>
      </x:c>
      <x:c r="AB1485" s="14" t="str">
        <x:v>http://127.0.0.1:8788/produit-bft-r950008-00003.html</x:v>
      </x:c>
      <x:c r="AC1485" s="7" t="str">
        <x:v>Obtenir la version, la configuration, les modes, les mesures et les informations réglementaires.</x:v>
      </x:c>
      <x:c r="AD1485" s="7"/>
      <x:c r="AE1485" s="7" t="str"/>
    </x:row>
    <x:row r="1486" ht="54" customHeight="1">
      <x:c r="A1486" s="7" t="str">
        <x:v>P970093 00001</x:v>
      </x:c>
      <x:c r="B1486" s="7" t="str">
        <x:v>BFT</x:v>
      </x:c>
      <x:c r="C1486" s="7" t="str">
        <x:v>BFT</x:v>
      </x:c>
      <x:c r="D1486" s="7" t="str">
        <x:v>PILLAR B 275/800.6C L — borne automatique hydraulique</x:v>
      </x:c>
      <x:c r="E1486" s="7" t="str">
        <x:v>Nature à préciser</x:v>
      </x:c>
      <x:c r="F1486" s="7" t="str">
        <x:v>Périmètre à confirmer</x:v>
      </x:c>
      <x:c r="G1486" s="7" t="str">
        <x:v>À vérifier</x:v>
      </x:c>
      <x:c r="H1486" s="7" t="str"/>
      <x:c r="I1486" s="7" t="str">
        <x:v>Mode, configuration et preuves énergétiques complètes non établis pour cette référence.</x:v>
      </x:c>
      <x:c r="J1486" s="7" t="str"/>
      <x:c r="K1486" s="15"/>
      <x:c r="L1486" s="15" t="str"/>
      <x:c r="M1486" s="15"/>
      <x:c r="N1486" s="15"/>
      <x:c r="O1486" s="15"/>
      <x:c r="P1486" s="7" t="str"/>
      <x:c r="Q1486" s="15"/>
      <x:c r="R1486" s="7" t="str">
        <x:f>IF(AND(ISNUMBER(K1486),ISNUMBER(Q1486)),IF(K1486&lt;=Q1486,"Valeur ≤ seuil","Valeur &gt; seuil"),"")</x:f>
      </x:c>
      <x:c r="S1486" s="15"/>
      <x:c r="T1486" s="7" t="str">
        <x:f>IF(AND(ISNUMBER(K1486),ISNUMBER(S1486)),IF(K1486&lt;=S1486,"Valeur ≤ seuil","Valeur &gt; seuil"),"")</x:f>
      </x:c>
      <x:c r="U1486" s="7"/>
      <x:c r="V1486" s="7" t="str"/>
      <x:c r="W1486" s="14" t="str"/>
      <x:c r="X1486" s="7" t="str"/>
      <x:c r="Y1486" s="13" t="d">
        <x:v>2026-10-25T12:00:00.000Z</x:v>
      </x:c>
      <x:c r="Z1486" s="14" t="str">
        <x:v>https://www.bft-automation.com/fr_FR/product/pillar-b-275-8006c-l/</x:v>
      </x:c>
      <x:c r="AA1486" s="14" t="str">
        <x:v>http://127.0.0.1:8788/produit-bft-p970093-00001.html</x:v>
      </x:c>
      <x:c r="AB1486" s="14" t="str">
        <x:v>http://127.0.0.1:8788/produit-bft-p970093-00001.html</x:v>
      </x:c>
      <x:c r="AC1486" s="7" t="str">
        <x:v>Obtenir la version, la configuration, les modes, les mesures et les informations réglementaires.</x:v>
      </x:c>
      <x:c r="AD1486" s="7"/>
      <x:c r="AE1486" s="7" t="str"/>
    </x:row>
    <x:row r="1487" ht="54" customHeight="1">
      <x:c r="A1487" s="7" t="str">
        <x:v>001C-BXK</x:v>
      </x:c>
      <x:c r="B1487" s="7" t="str">
        <x:v>CAME</x:v>
      </x:c>
      <x:c r="C1487" s="7" t="str">
        <x:v>CAME</x:v>
      </x:c>
      <x:c r="D1487" s="7" t="str">
        <x:v>C-BXK — motorisation de fermeture industrielle</x:v>
      </x:c>
      <x:c r="E1487" s="7" t="str">
        <x:v>Motorisation ou automatisme</x:v>
      </x:c>
      <x:c r="F1487" s="7" t="str">
        <x:v>Équipement complet à confirmer</x:v>
      </x:c>
      <x:c r="G1487" s="7" t="str">
        <x:v>À vérifier</x:v>
      </x:c>
      <x:c r="H1487" s="7" t="str"/>
      <x:c r="I1487" s="7" t="str">
        <x:v>Mode, configuration et preuves énergétiques complètes non établis pour cette référence.</x:v>
      </x:c>
      <x:c r="J1487" s="7" t="str"/>
      <x:c r="K1487" s="15"/>
      <x:c r="L1487" s="15" t="str"/>
      <x:c r="M1487" s="15"/>
      <x:c r="N1487" s="15"/>
      <x:c r="O1487" s="15"/>
      <x:c r="P1487" s="7" t="str"/>
      <x:c r="Q1487" s="15"/>
      <x:c r="R1487" s="7" t="str">
        <x:f>IF(AND(ISNUMBER(K1487),ISNUMBER(Q1487)),IF(K1487&lt;=Q1487,"Valeur ≤ seuil","Valeur &gt; seuil"),"")</x:f>
      </x:c>
      <x:c r="S1487" s="15"/>
      <x:c r="T1487" s="7" t="str">
        <x:f>IF(AND(ISNUMBER(K1487),ISNUMBER(S1487)),IF(K1487&lt;=S1487,"Valeur ≤ seuil","Valeur &gt; seuil"),"")</x:f>
      </x:c>
      <x:c r="U1487" s="7"/>
      <x:c r="V1487" s="7" t="str"/>
      <x:c r="W1487" s="14" t="str"/>
      <x:c r="X1487" s="7" t="str"/>
      <x:c r="Y1487" s="13" t="d">
        <x:v>2026-10-25T12:00:00.000Z</x:v>
      </x:c>
      <x:c r="Z1487" s="14" t="str">
        <x:v>https://www.came.com/global/en/products/automations-for-industrial-closures-cbx/</x:v>
      </x:c>
      <x:c r="AA1487" s="14" t="str">
        <x:v>http://127.0.0.1:8788/produit-came-001c-bxk.html</x:v>
      </x:c>
      <x:c r="AB1487" s="14" t="str">
        <x:v>http://127.0.0.1:8788/produit-came-001c-bxk.html</x:v>
      </x:c>
      <x:c r="AC1487" s="7" t="str">
        <x:v>Obtenir la version, la configuration, les modes, les mesures et les informations réglementaires.</x:v>
      </x:c>
      <x:c r="AD1487" s="7"/>
      <x:c r="AE1487" s="7" t="str"/>
    </x:row>
    <x:row r="1488" ht="54" customHeight="1">
      <x:c r="A1488" s="7" t="str">
        <x:v>001C-BXT</x:v>
      </x:c>
      <x:c r="B1488" s="7" t="str">
        <x:v>CAME</x:v>
      </x:c>
      <x:c r="C1488" s="7" t="str">
        <x:v>CAME</x:v>
      </x:c>
      <x:c r="D1488" s="7" t="str">
        <x:v>C-BXT — motorisation de fermeture industrielle</x:v>
      </x:c>
      <x:c r="E1488" s="7" t="str">
        <x:v>Motorisation ou automatisme</x:v>
      </x:c>
      <x:c r="F1488" s="7" t="str">
        <x:v>Équipement complet à confirmer</x:v>
      </x:c>
      <x:c r="G1488" s="7" t="str">
        <x:v>À vérifier</x:v>
      </x:c>
      <x:c r="H1488" s="7" t="str"/>
      <x:c r="I1488" s="7" t="str">
        <x:v>Mode, configuration et preuves énergétiques complètes non établis pour cette référence.</x:v>
      </x:c>
      <x:c r="J1488" s="7" t="str"/>
      <x:c r="K1488" s="15"/>
      <x:c r="L1488" s="15" t="str"/>
      <x:c r="M1488" s="15"/>
      <x:c r="N1488" s="15"/>
      <x:c r="O1488" s="15"/>
      <x:c r="P1488" s="7" t="str"/>
      <x:c r="Q1488" s="15"/>
      <x:c r="R1488" s="7" t="str">
        <x:f>IF(AND(ISNUMBER(K1488),ISNUMBER(Q1488)),IF(K1488&lt;=Q1488,"Valeur ≤ seuil","Valeur &gt; seuil"),"")</x:f>
      </x:c>
      <x:c r="S1488" s="15"/>
      <x:c r="T1488" s="7" t="str">
        <x:f>IF(AND(ISNUMBER(K1488),ISNUMBER(S1488)),IF(K1488&lt;=S1488,"Valeur ≤ seuil","Valeur &gt; seuil"),"")</x:f>
      </x:c>
      <x:c r="U1488" s="7"/>
      <x:c r="V1488" s="7" t="str"/>
      <x:c r="W1488" s="14" t="str"/>
      <x:c r="X1488" s="7" t="str"/>
      <x:c r="Y1488" s="13" t="d">
        <x:v>2026-10-25T12:00:00.000Z</x:v>
      </x:c>
      <x:c r="Z1488" s="14" t="str">
        <x:v>https://www.came.com/global/en/products/automations-for-industrial-closures-cbx/</x:v>
      </x:c>
      <x:c r="AA1488" s="14" t="str">
        <x:v>http://127.0.0.1:8788/produit-came-001c-bxt.html</x:v>
      </x:c>
      <x:c r="AB1488" s="14" t="str">
        <x:v>http://127.0.0.1:8788/produit-came-001c-bxt.html</x:v>
      </x:c>
      <x:c r="AC1488" s="7" t="str">
        <x:v>Obtenir la version, la configuration, les modes, les mesures et les informations réglementaires.</x:v>
      </x:c>
      <x:c r="AD1488" s="7"/>
      <x:c r="AE1488" s="7" t="str"/>
    </x:row>
    <x:row r="1489" ht="54" customHeight="1">
      <x:c r="A1489" s="7" t="str">
        <x:v>J200 HA</x:v>
      </x:c>
      <x:c r="B1489" s="7" t="str">
        <x:v>FAAC</x:v>
      </x:c>
      <x:c r="C1489" s="7" t="str">
        <x:v>FAAC</x:v>
      </x:c>
      <x:c r="D1489" s="7" t="str">
        <x:v>J200 HA — borne automatique de circulation</x:v>
      </x:c>
      <x:c r="E1489" s="7" t="str">
        <x:v>Nature à préciser</x:v>
      </x:c>
      <x:c r="F1489" s="7" t="str">
        <x:v>Périmètre à confirmer</x:v>
      </x:c>
      <x:c r="G1489" s="7" t="str">
        <x:v>À vérifier</x:v>
      </x:c>
      <x:c r="H1489" s="7" t="str"/>
      <x:c r="I1489" s="7" t="str">
        <x:v>Mode, configuration et preuves énergétiques complètes non établis pour cette référence.</x:v>
      </x:c>
      <x:c r="J1489" s="7" t="str"/>
      <x:c r="K1489" s="15"/>
      <x:c r="L1489" s="15" t="str"/>
      <x:c r="M1489" s="15"/>
      <x:c r="N1489" s="15"/>
      <x:c r="O1489" s="15"/>
      <x:c r="P1489" s="7" t="str"/>
      <x:c r="Q1489" s="15"/>
      <x:c r="R1489" s="7" t="str">
        <x:f>IF(AND(ISNUMBER(K1489),ISNUMBER(Q1489)),IF(K1489&lt;=Q1489,"Valeur ≤ seuil","Valeur &gt; seuil"),"")</x:f>
      </x:c>
      <x:c r="S1489" s="15"/>
      <x:c r="T1489" s="7" t="str">
        <x:f>IF(AND(ISNUMBER(K1489),ISNUMBER(S1489)),IF(K1489&lt;=S1489,"Valeur ≤ seuil","Valeur &gt; seuil"),"")</x:f>
      </x:c>
      <x:c r="U1489" s="7"/>
      <x:c r="V1489" s="7" t="str"/>
      <x:c r="W1489" s="14" t="str"/>
      <x:c r="X1489" s="7" t="str"/>
      <x:c r="Y1489" s="13" t="d">
        <x:v>2026-10-25T12:00:00.000Z</x:v>
      </x:c>
      <x:c r="Z1489" s="14" t="str">
        <x:v>https://www.faac.fr/produits/j200-borne-de-circulation</x:v>
      </x:c>
      <x:c r="AA1489" s="14" t="str">
        <x:v>http://127.0.0.1:8788/produit-faac-j200-ha.html</x:v>
      </x:c>
      <x:c r="AB1489" s="14" t="str">
        <x:v>http://127.0.0.1:8788/produit-faac-j200-ha.html</x:v>
      </x:c>
      <x:c r="AC1489" s="7" t="str">
        <x:v>Obtenir la version, la configuration, les modes, les mesures et les informations réglementaires.</x:v>
      </x:c>
      <x:c r="AD1489" s="7"/>
      <x:c r="AE1489" s="7" t="str"/>
    </x:row>
    <x:row r="1490" ht="54" customHeight="1">
      <x:c r="A1490" s="7" t="str">
        <x:v>J275 HA 2K20</x:v>
      </x:c>
      <x:c r="B1490" s="7" t="str">
        <x:v>FAAC</x:v>
      </x:c>
      <x:c r="C1490" s="7" t="str">
        <x:v>FAAC</x:v>
      </x:c>
      <x:c r="D1490" s="7" t="str">
        <x:v>J275 HA 2K20 — borne automatique pour accès sensibles</x:v>
      </x:c>
      <x:c r="E1490" s="7" t="str">
        <x:v>Nature à préciser</x:v>
      </x:c>
      <x:c r="F1490" s="7" t="str">
        <x:v>Périmètre à confirmer</x:v>
      </x:c>
      <x:c r="G1490" s="7" t="str">
        <x:v>À vérifier</x:v>
      </x:c>
      <x:c r="H1490" s="7" t="str"/>
      <x:c r="I1490" s="7" t="str">
        <x:v>Mode, configuration et preuves énergétiques complètes non établis pour cette référence.</x:v>
      </x:c>
      <x:c r="J1490" s="7" t="str"/>
      <x:c r="K1490" s="15"/>
      <x:c r="L1490" s="15" t="str"/>
      <x:c r="M1490" s="15"/>
      <x:c r="N1490" s="15"/>
      <x:c r="O1490" s="15"/>
      <x:c r="P1490" s="7" t="str"/>
      <x:c r="Q1490" s="15"/>
      <x:c r="R1490" s="7" t="str">
        <x:f>IF(AND(ISNUMBER(K1490),ISNUMBER(Q1490)),IF(K1490&lt;=Q1490,"Valeur ≤ seuil","Valeur &gt; seuil"),"")</x:f>
      </x:c>
      <x:c r="S1490" s="15"/>
      <x:c r="T1490" s="7" t="str">
        <x:f>IF(AND(ISNUMBER(K1490),ISNUMBER(S1490)),IF(K1490&lt;=S1490,"Valeur ≤ seuil","Valeur &gt; seuil"),"")</x:f>
      </x:c>
      <x:c r="U1490" s="7"/>
      <x:c r="V1490" s="7" t="str"/>
      <x:c r="W1490" s="14" t="str"/>
      <x:c r="X1490" s="7" t="str"/>
      <x:c r="Y1490" s="13" t="d">
        <x:v>2026-10-25T12:00:00.000Z</x:v>
      </x:c>
      <x:c r="Z1490" s="14" t="str">
        <x:v>https://www.faac.fr/produits/j275-2k-borne-de-haute-securite</x:v>
      </x:c>
      <x:c r="AA1490" s="14" t="str">
        <x:v>http://127.0.0.1:8788/produit-faac-j275-ha-2k20.html</x:v>
      </x:c>
      <x:c r="AB1490" s="14" t="str">
        <x:v>http://127.0.0.1:8788/produit-faac-j275-ha-2k20.html</x:v>
      </x:c>
      <x:c r="AC1490" s="7" t="str">
        <x:v>Obtenir la version, la configuration, les modes, les mesures et les informations réglementaires.</x:v>
      </x:c>
      <x:c r="AD1490" s="7"/>
      <x:c r="AE1490" s="7" t="str"/>
    </x:row>
    <x:row r="1491" ht="54" customHeight="1">
      <x:c r="A1491" s="7" t="str">
        <x:v>DIFO 33</x:v>
      </x:c>
      <x:c r="B1491" s="7" t="str">
        <x:v>Fadini</x:v>
      </x:c>
      <x:c r="C1491" s="7" t="str">
        <x:v>Fadini</x:v>
      </x:c>
      <x:c r="D1491" s="7" t="str">
        <x:v>DIFO 33 — photocellule infrarouge à encastrer</x:v>
      </x:c>
      <x:c r="E1491" s="7" t="str">
        <x:v>Composant électronique ou sensible</x:v>
      </x:c>
      <x:c r="F1491" s="7" t="str">
        <x:v>Composant à évaluer dans l’ensemble</x:v>
      </x:c>
      <x:c r="G1491" s="7" t="str">
        <x:v>À vérifier</x:v>
      </x:c>
      <x:c r="H1491" s="7" t="str"/>
      <x:c r="I1491" s="7" t="str">
        <x:v>La fiche de ce composant ne documente pas les modes de la motorisation complète.</x:v>
      </x:c>
      <x:c r="J1491" s="7" t="str"/>
      <x:c r="K1491" s="15"/>
      <x:c r="L1491" s="15" t="str"/>
      <x:c r="M1491" s="15"/>
      <x:c r="N1491" s="15"/>
      <x:c r="O1491" s="15"/>
      <x:c r="P1491" s="7" t="str"/>
      <x:c r="Q1491" s="15"/>
      <x:c r="R1491" s="7" t="str">
        <x:f>IF(AND(ISNUMBER(K1491),ISNUMBER(Q1491)),IF(K1491&lt;=Q1491,"Valeur ≤ seuil","Valeur &gt; seuil"),"")</x:f>
      </x:c>
      <x:c r="S1491" s="15"/>
      <x:c r="T1491" s="7" t="str">
        <x:f>IF(AND(ISNUMBER(K1491),ISNUMBER(S1491)),IF(K1491&lt;=S1491,"Valeur ≤ seuil","Valeur &gt; seuil"),"")</x:f>
      </x:c>
      <x:c r="U1491" s="7"/>
      <x:c r="V1491" s="7" t="str"/>
      <x:c r="W1491" s="14" t="str"/>
      <x:c r="X1491" s="7" t="str"/>
      <x:c r="Y1491" s="13" t="d">
        <x:v>2026-10-25T12:00:00.000Z</x:v>
      </x:c>
      <x:c r="Z1491" s="14" t="str">
        <x:v>https://fadini.net/it/prodotti/elettronica-di-comando-e-sicurezza/difo-33</x:v>
      </x:c>
      <x:c r="AA1491" s="14" t="str">
        <x:v>http://127.0.0.1:8788/produit-fadini-difo-33.html</x:v>
      </x:c>
      <x:c r="AB1491" s="14" t="str">
        <x:v>http://127.0.0.1:8788/produit-fadini-difo-33.html</x:v>
      </x:c>
      <x:c r="AC1491" s="7" t="str">
        <x:v>Obtenir la version, la configuration, les modes, les mesures et les informations réglementaires.</x:v>
      </x:c>
      <x:c r="AD1491" s="7"/>
      <x:c r="AE1491" s="7" t="str"/>
    </x:row>
    <x:row r="1492" ht="54" customHeight="1">
      <x:c r="A1492" s="7" t="str">
        <x:v>ORBITA 57</x:v>
      </x:c>
      <x:c r="B1492" s="7" t="str">
        <x:v>Fadini</x:v>
      </x:c>
      <x:c r="C1492" s="7" t="str">
        <x:v>Fadini</x:v>
      </x:c>
      <x:c r="D1492" s="7" t="str">
        <x:v>ORBITA 57 — photocellule orientable et synchronisée</x:v>
      </x:c>
      <x:c r="E1492" s="7" t="str">
        <x:v>Composant électronique ou sensible</x:v>
      </x:c>
      <x:c r="F1492" s="7" t="str">
        <x:v>Composant à évaluer dans l’ensemble</x:v>
      </x:c>
      <x:c r="G1492" s="7" t="str">
        <x:v>À vérifier</x:v>
      </x:c>
      <x:c r="H1492" s="7" t="str"/>
      <x:c r="I1492" s="7" t="str">
        <x:v>La fiche de ce composant ne documente pas les modes de la motorisation complète.</x:v>
      </x:c>
      <x:c r="J1492" s="7" t="str"/>
      <x:c r="K1492" s="15"/>
      <x:c r="L1492" s="15" t="str"/>
      <x:c r="M1492" s="15"/>
      <x:c r="N1492" s="15"/>
      <x:c r="O1492" s="15"/>
      <x:c r="P1492" s="7" t="str"/>
      <x:c r="Q1492" s="15"/>
      <x:c r="R1492" s="7" t="str">
        <x:f>IF(AND(ISNUMBER(K1492),ISNUMBER(Q1492)),IF(K1492&lt;=Q1492,"Valeur ≤ seuil","Valeur &gt; seuil"),"")</x:f>
      </x:c>
      <x:c r="S1492" s="15"/>
      <x:c r="T1492" s="7" t="str">
        <x:f>IF(AND(ISNUMBER(K1492),ISNUMBER(S1492)),IF(K1492&lt;=S1492,"Valeur ≤ seuil","Valeur &gt; seuil"),"")</x:f>
      </x:c>
      <x:c r="U1492" s="7"/>
      <x:c r="V1492" s="7" t="str"/>
      <x:c r="W1492" s="14" t="str"/>
      <x:c r="X1492" s="7" t="str"/>
      <x:c r="Y1492" s="13" t="d">
        <x:v>2026-10-25T12:00:00.000Z</x:v>
      </x:c>
      <x:c r="Z1492" s="14" t="str">
        <x:v>https://fadini.net/it/prodotti/elettronica-di-comando-e-sicurezza/orbita-57</x:v>
      </x:c>
      <x:c r="AA1492" s="14" t="str">
        <x:v>http://127.0.0.1:8788/produit-fadini-orbita-57.html</x:v>
      </x:c>
      <x:c r="AB1492" s="14" t="str">
        <x:v>http://127.0.0.1:8788/produit-fadini-orbita-57.html</x:v>
      </x:c>
      <x:c r="AC1492" s="7" t="str">
        <x:v>Obtenir la version, la configuration, les modes, les mesures et les informations réglementaires.</x:v>
      </x:c>
      <x:c r="AD1492" s="7"/>
      <x:c r="AE1492" s="7" t="str"/>
    </x:row>
    <x:row r="1493" ht="54" customHeight="1">
      <x:c r="A1493" s="7" t="str">
        <x:v>SI 85.10</x:v>
      </x:c>
      <x:c r="B1493" s="7" t="str">
        <x:v>GfA ELEKTROMATEN</x:v>
      </x:c>
      <x:c r="C1493" s="7" t="str">
        <x:v>GfA ELEKTROMATEN</x:v>
      </x:c>
      <x:c r="D1493" s="7" t="str">
        <x:v>SI 85.10 — entraînement industriel avec parachute intégré</x:v>
      </x:c>
      <x:c r="E1493" s="7" t="str">
        <x:v>Motorisation ou automatisme</x:v>
      </x:c>
      <x:c r="F1493" s="7" t="str">
        <x:v>Équipement complet à confirmer</x:v>
      </x:c>
      <x:c r="G1493" s="7" t="str">
        <x:v>À vérifier</x:v>
      </x:c>
      <x:c r="H1493" s="7" t="str"/>
      <x:c r="I1493" s="7" t="str">
        <x:v>Mode, configuration et preuves énergétiques complètes non établis pour cette référence.</x:v>
      </x:c>
      <x:c r="J1493" s="7" t="str"/>
      <x:c r="K1493" s="15"/>
      <x:c r="L1493" s="15" t="str"/>
      <x:c r="M1493" s="15"/>
      <x:c r="N1493" s="15"/>
      <x:c r="O1493" s="15"/>
      <x:c r="P1493" s="7" t="str"/>
      <x:c r="Q1493" s="15"/>
      <x:c r="R1493" s="7" t="str">
        <x:f>IF(AND(ISNUMBER(K1493),ISNUMBER(Q1493)),IF(K1493&lt;=Q1493,"Valeur ≤ seuil","Valeur &gt; seuil"),"")</x:f>
      </x:c>
      <x:c r="S1493" s="15"/>
      <x:c r="T1493" s="7" t="str">
        <x:f>IF(AND(ISNUMBER(K1493),ISNUMBER(S1493)),IF(K1493&lt;=S1493,"Valeur ≤ seuil","Valeur &gt; seuil"),"")</x:f>
      </x:c>
      <x:c r="U1493" s="7"/>
      <x:c r="V1493" s="7" t="str"/>
      <x:c r="W1493" s="14" t="str"/>
      <x:c r="X1493" s="7" t="str"/>
      <x:c r="Y1493" s="13" t="d">
        <x:v>2026-10-25T12:00:00.000Z</x:v>
      </x:c>
      <x:c r="Z1493" s="14" t="str">
        <x:v>https://gfa-elektromaten.com/en-GB/products_SI.html</x:v>
      </x:c>
      <x:c r="AA1493" s="14" t="str">
        <x:v>http://127.0.0.1:8788/produit-gfa-elektromaten-si-85-10.html</x:v>
      </x:c>
      <x:c r="AB1493" s="14" t="str">
        <x:v>http://127.0.0.1:8788/produit-gfa-elektromaten-si-85-10.html</x:v>
      </x:c>
      <x:c r="AC1493" s="7" t="str">
        <x:v>Obtenir la version, la configuration, les modes, les mesures et les informations réglementaires.</x:v>
      </x:c>
      <x:c r="AD1493" s="7"/>
      <x:c r="AE1493" s="7" t="str"/>
    </x:row>
    <x:row r="1494" ht="54" customHeight="1">
      <x:c r="A1494" s="7" t="str">
        <x:v>SI 140.7</x:v>
      </x:c>
      <x:c r="B1494" s="7" t="str">
        <x:v>GfA ELEKTROMATEN</x:v>
      </x:c>
      <x:c r="C1494" s="7" t="str">
        <x:v>GfA ELEKTROMATEN</x:v>
      </x:c>
      <x:c r="D1494" s="7" t="str">
        <x:v>SI 140.7 — entraînement industriel avec parachute intégré</x:v>
      </x:c>
      <x:c r="E1494" s="7" t="str">
        <x:v>Motorisation ou automatisme</x:v>
      </x:c>
      <x:c r="F1494" s="7" t="str">
        <x:v>Équipement complet à confirmer</x:v>
      </x:c>
      <x:c r="G1494" s="7" t="str">
        <x:v>À vérifier</x:v>
      </x:c>
      <x:c r="H1494" s="7" t="str"/>
      <x:c r="I1494" s="7" t="str">
        <x:v>Mode, configuration et preuves énergétiques complètes non établis pour cette référence.</x:v>
      </x:c>
      <x:c r="J1494" s="7" t="str"/>
      <x:c r="K1494" s="15"/>
      <x:c r="L1494" s="15" t="str"/>
      <x:c r="M1494" s="15"/>
      <x:c r="N1494" s="15"/>
      <x:c r="O1494" s="15"/>
      <x:c r="P1494" s="7" t="str"/>
      <x:c r="Q1494" s="15"/>
      <x:c r="R1494" s="7" t="str">
        <x:f>IF(AND(ISNUMBER(K1494),ISNUMBER(Q1494)),IF(K1494&lt;=Q1494,"Valeur ≤ seuil","Valeur &gt; seuil"),"")</x:f>
      </x:c>
      <x:c r="S1494" s="15"/>
      <x:c r="T1494" s="7" t="str">
        <x:f>IF(AND(ISNUMBER(K1494),ISNUMBER(S1494)),IF(K1494&lt;=S1494,"Valeur ≤ seuil","Valeur &gt; seuil"),"")</x:f>
      </x:c>
      <x:c r="U1494" s="7"/>
      <x:c r="V1494" s="7" t="str"/>
      <x:c r="W1494" s="14" t="str"/>
      <x:c r="X1494" s="7" t="str"/>
      <x:c r="Y1494" s="13" t="d">
        <x:v>2026-10-25T12:00:00.000Z</x:v>
      </x:c>
      <x:c r="Z1494" s="14" t="str">
        <x:v>https://gfa-elektromaten.com/en-GB/products_SI.html</x:v>
      </x:c>
      <x:c r="AA1494" s="14" t="str">
        <x:v>http://127.0.0.1:8788/produit-gfa-elektromaten-si-140-7.html</x:v>
      </x:c>
      <x:c r="AB1494" s="14" t="str">
        <x:v>http://127.0.0.1:8788/produit-gfa-elektromaten-si-140-7.html</x:v>
      </x:c>
      <x:c r="AC1494" s="7" t="str">
        <x:v>Obtenir la version, la configuration, les modes, les mesures et les informations réglementaires.</x:v>
      </x:c>
      <x:c r="AD1494" s="7"/>
      <x:c r="AE1494" s="7" t="str"/>
    </x:row>
    <x:row r="1495" ht="54" customHeight="1">
      <x:c r="A1495" s="7" t="str">
        <x:v>BRD12045TME</x:v>
      </x:c>
      <x:c r="B1495" s="7" t="str">
        <x:v>GAPOSA</x:v>
      </x:c>
      <x:c r="C1495" s="7" t="str">
        <x:v>GAPOSA</x:v>
      </x:c>
      <x:c r="D1495" s="7" t="str">
        <x:v>BRD12045TME — motorisation RAPIDO pour porte rapide</x:v>
      </x:c>
      <x:c r="E1495" s="7" t="str">
        <x:v>Motorisation ou automatisme</x:v>
      </x:c>
      <x:c r="F1495" s="7" t="str">
        <x:v>Équipement complet à confirmer</x:v>
      </x:c>
      <x:c r="G1495" s="7" t="str">
        <x:v>À vérifier</x:v>
      </x:c>
      <x:c r="H1495" s="7" t="str"/>
      <x:c r="I1495" s="7" t="str">
        <x:v>Mode, configuration et preuves énergétiques complètes non établis pour cette référence.</x:v>
      </x:c>
      <x:c r="J1495" s="7" t="str"/>
      <x:c r="K1495" s="15"/>
      <x:c r="L1495" s="15" t="str"/>
      <x:c r="M1495" s="15"/>
      <x:c r="N1495" s="15"/>
      <x:c r="O1495" s="15"/>
      <x:c r="P1495" s="7" t="str"/>
      <x:c r="Q1495" s="15"/>
      <x:c r="R1495" s="7" t="str">
        <x:f>IF(AND(ISNUMBER(K1495),ISNUMBER(Q1495)),IF(K1495&lt;=Q1495,"Valeur ≤ seuil","Valeur &gt; seuil"),"")</x:f>
      </x:c>
      <x:c r="S1495" s="15"/>
      <x:c r="T1495" s="7" t="str">
        <x:f>IF(AND(ISNUMBER(K1495),ISNUMBER(S1495)),IF(K1495&lt;=S1495,"Valeur ≤ seuil","Valeur &gt; seuil"),"")</x:f>
      </x:c>
      <x:c r="U1495" s="7"/>
      <x:c r="V1495" s="7" t="str"/>
      <x:c r="W1495" s="14" t="str"/>
      <x:c r="X1495" s="7" t="str"/>
      <x:c r="Y1495" s="13" t="d">
        <x:v>2026-10-25T12:00:00.000Z</x:v>
      </x:c>
      <x:c r="Z1495" s="14" t="str">
        <x:v>https://www.gaposa.it/ita/prod/?industriale/porte-rapide/rapido/finecorsa-elettronico</x:v>
      </x:c>
      <x:c r="AA1495" s="14" t="str">
        <x:v>http://127.0.0.1:8788/produit-gaposa-brd12045tme.html</x:v>
      </x:c>
      <x:c r="AB1495" s="14" t="str">
        <x:v>http://127.0.0.1:8788/produit-gaposa-brd12045tme.html</x:v>
      </x:c>
      <x:c r="AC1495" s="7" t="str">
        <x:v>Obtenir la version, la configuration, les modes, les mesures et les informations réglementaires.</x:v>
      </x:c>
      <x:c r="AD1495" s="7"/>
      <x:c r="AE1495" s="7" t="str"/>
    </x:row>
    <x:row r="1496" ht="54" customHeight="1">
      <x:c r="A1496" s="7" t="str">
        <x:v>BHS120TCM</x:v>
      </x:c>
      <x:c r="B1496" s="7" t="str">
        <x:v>GAPOSA</x:v>
      </x:c>
      <x:c r="C1496" s="7" t="str">
        <x:v>GAPOSA</x:v>
      </x:c>
      <x:c r="D1496" s="7" t="str">
        <x:v>BHS120TCM — entraînement sectionnel avec manœuvre par chaîne</x:v>
      </x:c>
      <x:c r="E1496" s="7" t="str">
        <x:v>Motorisation ou automatisme</x:v>
      </x:c>
      <x:c r="F1496" s="7" t="str">
        <x:v>Équipement complet à confirmer</x:v>
      </x:c>
      <x:c r="G1496" s="7" t="str">
        <x:v>À vérifier</x:v>
      </x:c>
      <x:c r="H1496" s="7" t="str"/>
      <x:c r="I1496" s="7" t="str">
        <x:v>Mode, configuration et preuves énergétiques complètes non établis pour cette référence.</x:v>
      </x:c>
      <x:c r="J1496" s="7" t="str"/>
      <x:c r="K1496" s="15"/>
      <x:c r="L1496" s="15" t="str"/>
      <x:c r="M1496" s="15"/>
      <x:c r="N1496" s="15"/>
      <x:c r="O1496" s="15"/>
      <x:c r="P1496" s="7" t="str"/>
      <x:c r="Q1496" s="15"/>
      <x:c r="R1496" s="7" t="str">
        <x:f>IF(AND(ISNUMBER(K1496),ISNUMBER(Q1496)),IF(K1496&lt;=Q1496,"Valeur ≤ seuil","Valeur &gt; seuil"),"")</x:f>
      </x:c>
      <x:c r="S1496" s="15"/>
      <x:c r="T1496" s="7" t="str">
        <x:f>IF(AND(ISNUMBER(K1496),ISNUMBER(S1496)),IF(K1496&lt;=S1496,"Valeur ≤ seuil","Valeur &gt; seuil"),"")</x:f>
      </x:c>
      <x:c r="U1496" s="7"/>
      <x:c r="V1496" s="7" t="str"/>
      <x:c r="W1496" s="14" t="str"/>
      <x:c r="X1496" s="7" t="str"/>
      <x:c r="Y1496" s="13" t="d">
        <x:v>2026-10-25T12:00:00.000Z</x:v>
      </x:c>
      <x:c r="Z1496" s="14" t="str">
        <x:v>https://www.gaposa.it/ita/prod/?industriale/portoni-sezionali/bhs-trifase/finecorsa-meccanico-a-6-camme</x:v>
      </x:c>
      <x:c r="AA1496" s="14" t="str">
        <x:v>http://127.0.0.1:8788/produit-gaposa-bhs120tcm.html</x:v>
      </x:c>
      <x:c r="AB1496" s="14" t="str">
        <x:v>http://127.0.0.1:8788/produit-gaposa-bhs120tcm.html</x:v>
      </x:c>
      <x:c r="AC1496" s="7" t="str">
        <x:v>Obtenir la version, la configuration, les modes, les mesures et les informations réglementaires.</x:v>
      </x:c>
      <x:c r="AD1496" s="7"/>
      <x:c r="AE1496" s="7" t="str"/>
    </x:row>
    <x:row r="1497" ht="54" customHeight="1">
      <x:c r="A1497" s="7" t="str">
        <x:v>97830</x:v>
      </x:c>
      <x:c r="B1497" s="7" t="str">
        <x:v>GIBIDI</x:v>
      </x:c>
      <x:c r="C1497" s="7" t="str">
        <x:v>GIBIDI</x:v>
      </x:c>
      <x:c r="D1497" s="7" t="str">
        <x:v>SL830 — motoréducteur pour portail coulissant</x:v>
      </x:c>
      <x:c r="E1497" s="7" t="str">
        <x:v>Motorisation ou automatisme</x:v>
      </x:c>
      <x:c r="F1497" s="7" t="str">
        <x:v>Équipement complet à confirmer</x:v>
      </x:c>
      <x:c r="G1497" s="7" t="str">
        <x:v>À vérifier</x:v>
      </x:c>
      <x:c r="H1497" s="7" t="str"/>
      <x:c r="I1497" s="7" t="str">
        <x:v>Mode, configuration et preuves énergétiques complètes non établis pour cette référence.</x:v>
      </x:c>
      <x:c r="J1497" s="7" t="str"/>
      <x:c r="K1497" s="15"/>
      <x:c r="L1497" s="15" t="str"/>
      <x:c r="M1497" s="15"/>
      <x:c r="N1497" s="15"/>
      <x:c r="O1497" s="15"/>
      <x:c r="P1497" s="7" t="str"/>
      <x:c r="Q1497" s="15"/>
      <x:c r="R1497" s="7" t="str">
        <x:f>IF(AND(ISNUMBER(K1497),ISNUMBER(Q1497)),IF(K1497&lt;=Q1497,"Valeur ≤ seuil","Valeur &gt; seuil"),"")</x:f>
      </x:c>
      <x:c r="S1497" s="15"/>
      <x:c r="T1497" s="7" t="str">
        <x:f>IF(AND(ISNUMBER(K1497),ISNUMBER(S1497)),IF(K1497&lt;=S1497,"Valeur ≤ seuil","Valeur &gt; seuil"),"")</x:f>
      </x:c>
      <x:c r="U1497" s="7"/>
      <x:c r="V1497" s="7" t="str"/>
      <x:c r="W1497" s="14" t="str"/>
      <x:c r="X1497" s="7" t="str"/>
      <x:c r="Y1497" s="13" t="d">
        <x:v>2026-10-25T12:00:00.000Z</x:v>
      </x:c>
      <x:c r="Z1497" s="14" t="str">
        <x:v>https://doc.gibidi.com/CATALOGHI-CATALOGUES/NEW%20CATALOGUE/CATALISTINO%2005_2026_ITA__WEB.pdf#page=13</x:v>
      </x:c>
      <x:c r="AA1497" s="14" t="str">
        <x:v>http://127.0.0.1:8788/produit-gibidi-97830.html</x:v>
      </x:c>
      <x:c r="AB1497" s="14" t="str">
        <x:v>http://127.0.0.1:8788/produit-gibidi-97830.html</x:v>
      </x:c>
      <x:c r="AC1497" s="7" t="str">
        <x:v>Obtenir la version, la configuration, les modes, les mesures et les informations réglementaires.</x:v>
      </x:c>
      <x:c r="AD1497" s="7"/>
      <x:c r="AE1497" s="7" t="str"/>
    </x:row>
    <x:row r="1498" ht="54" customHeight="1">
      <x:c r="A1498" s="7" t="str">
        <x:v>927710A9LN</x:v>
      </x:c>
      <x:c r="B1498" s="7" t="str">
        <x:v>GIBIDI</x:v>
      </x:c>
      <x:c r="C1498" s="7" t="str">
        <x:v>GIBIDI</x:v>
      </x:c>
      <x:c r="D1498" s="7" t="str">
        <x:v>PASS1041E · motorisation PASS 1000</x:v>
      </x:c>
      <x:c r="E1498" s="7" t="str">
        <x:v>Motorisation ou automatisme</x:v>
      </x:c>
      <x:c r="F1498" s="7" t="str">
        <x:v>Équipement complet à confirmer</x:v>
      </x:c>
      <x:c r="G1498" s="7" t="str">
        <x:v>À vérifier</x:v>
      </x:c>
      <x:c r="H1498" s="7" t="str"/>
      <x:c r="I1498" s="7" t="str">
        <x:v>Mode, configuration et preuves énergétiques complètes non établis pour cette référence.</x:v>
      </x:c>
      <x:c r="J1498" s="7" t="str"/>
      <x:c r="K1498" s="15"/>
      <x:c r="L1498" s="15" t="str"/>
      <x:c r="M1498" s="15"/>
      <x:c r="N1498" s="15"/>
      <x:c r="O1498" s="15"/>
      <x:c r="P1498" s="7" t="str"/>
      <x:c r="Q1498" s="15"/>
      <x:c r="R1498" s="7" t="str">
        <x:f>IF(AND(ISNUMBER(K1498),ISNUMBER(Q1498)),IF(K1498&lt;=Q1498,"Valeur ≤ seuil","Valeur &gt; seuil"),"")</x:f>
      </x:c>
      <x:c r="S1498" s="15"/>
      <x:c r="T1498" s="7" t="str">
        <x:f>IF(AND(ISNUMBER(K1498),ISNUMBER(S1498)),IF(K1498&lt;=S1498,"Valeur ≤ seuil","Valeur &gt; seuil"),"")</x:f>
      </x:c>
      <x:c r="U1498" s="7"/>
      <x:c r="V1498" s="7" t="str"/>
      <x:c r="W1498" s="14" t="str"/>
      <x:c r="X1498" s="7" t="str"/>
      <x:c r="Y1498" s="13" t="d">
        <x:v>2026-10-25T12:00:00.000Z</x:v>
      </x:c>
      <x:c r="Z1498" s="14" t="str">
        <x:v>https://doc.gibidi.com/CATALOGHI-CATALOGUES/NEW%20CATALOGUE/CATALISTINO%2005_2026_ITA__WEB.pdf#page=16</x:v>
      </x:c>
      <x:c r="AA1498" s="14" t="str">
        <x:v>http://127.0.0.1:8788/produit-gibidi-927710a9ln.html</x:v>
      </x:c>
      <x:c r="AB1498" s="14" t="str">
        <x:v>http://127.0.0.1:8788/produit-gibidi-927710a9ln.html</x:v>
      </x:c>
      <x:c r="AC1498" s="7" t="str">
        <x:v>Obtenir la version, la configuration, les modes, les mesures et les informations réglementaires.</x:v>
      </x:c>
      <x:c r="AD1498" s="7"/>
      <x:c r="AE1498" s="7" t="str"/>
    </x:row>
    <x:row r="1499" ht="54" customHeight="1">
      <x:c r="A1499" s="7" t="str">
        <x:v>MTT500E</x:v>
      </x:c>
      <x:c r="B1499" s="7" t="str">
        <x:v>Motorline</x:v>
      </x:c>
      <x:c r="C1499" s="7" t="str">
        <x:v>Motorline</x:v>
      </x:c>
      <x:c r="D1499" s="7" t="str">
        <x:v>MTT500E — tourniquet tripode bidirectionnel</x:v>
      </x:c>
      <x:c r="E1499" s="7" t="str">
        <x:v>Nature à préciser</x:v>
      </x:c>
      <x:c r="F1499" s="7" t="str">
        <x:v>Périmètre à confirmer</x:v>
      </x:c>
      <x:c r="G1499" s="7" t="str">
        <x:v>À vérifier</x:v>
      </x:c>
      <x:c r="H1499" s="7" t="str"/>
      <x:c r="I1499" s="7" t="str">
        <x:v>Mode, configuration et preuves énergétiques complètes non établis pour cette référence.</x:v>
      </x:c>
      <x:c r="J1499" s="7" t="str"/>
      <x:c r="K1499" s="15"/>
      <x:c r="L1499" s="15" t="str"/>
      <x:c r="M1499" s="15"/>
      <x:c r="N1499" s="15"/>
      <x:c r="O1499" s="15"/>
      <x:c r="P1499" s="7" t="str"/>
      <x:c r="Q1499" s="15"/>
      <x:c r="R1499" s="7" t="str">
        <x:f>IF(AND(ISNUMBER(K1499),ISNUMBER(Q1499)),IF(K1499&lt;=Q1499,"Valeur ≤ seuil","Valeur &gt; seuil"),"")</x:f>
      </x:c>
      <x:c r="S1499" s="15"/>
      <x:c r="T1499" s="7" t="str">
        <x:f>IF(AND(ISNUMBER(K1499),ISNUMBER(S1499)),IF(K1499&lt;=S1499,"Valeur ≤ seuil","Valeur &gt; seuil"),"")</x:f>
      </x:c>
      <x:c r="U1499" s="7"/>
      <x:c r="V1499" s="7" t="str"/>
      <x:c r="W1499" s="14" t="str"/>
      <x:c r="X1499" s="7" t="str"/>
      <x:c r="Y1499" s="13" t="d">
        <x:v>2026-10-25T12:00:00.000Z</x:v>
      </x:c>
      <x:c r="Z1499" s="14" t="str">
        <x:v>https://motorline.pt/download/catalogos/2025/cat25lq_en_fr.pdf#page=162</x:v>
      </x:c>
      <x:c r="AA1499" s="14" t="str">
        <x:v>http://127.0.0.1:8788/produit-motorline-mtt500e.html</x:v>
      </x:c>
      <x:c r="AB1499" s="14" t="str">
        <x:v>http://127.0.0.1:8788/produit-motorline-mtt500e.html</x:v>
      </x:c>
      <x:c r="AC1499" s="7" t="str">
        <x:v>Obtenir la version, la configuration, les modes, les mesures et les informations réglementaires.</x:v>
      </x:c>
      <x:c r="AD1499" s="7"/>
      <x:c r="AE1499" s="7" t="str"/>
    </x:row>
    <x:row r="1500" ht="54" customHeight="1">
      <x:c r="A1500" s="7" t="str">
        <x:v>MTT700E</x:v>
      </x:c>
      <x:c r="B1500" s="7" t="str">
        <x:v>Motorline</x:v>
      </x:c>
      <x:c r="C1500" s="7" t="str">
        <x:v>Motorline</x:v>
      </x:c>
      <x:c r="D1500" s="7" t="str">
        <x:v>MTT700E — tourniquet tripode bidirectionnel</x:v>
      </x:c>
      <x:c r="E1500" s="7" t="str">
        <x:v>Nature à préciser</x:v>
      </x:c>
      <x:c r="F1500" s="7" t="str">
        <x:v>Périmètre à confirmer</x:v>
      </x:c>
      <x:c r="G1500" s="7" t="str">
        <x:v>À vérifier</x:v>
      </x:c>
      <x:c r="H1500" s="7" t="str"/>
      <x:c r="I1500" s="7" t="str">
        <x:v>Mode, configuration et preuves énergétiques complètes non établis pour cette référence.</x:v>
      </x:c>
      <x:c r="J1500" s="7" t="str"/>
      <x:c r="K1500" s="15"/>
      <x:c r="L1500" s="15" t="str"/>
      <x:c r="M1500" s="15"/>
      <x:c r="N1500" s="15"/>
      <x:c r="O1500" s="15"/>
      <x:c r="P1500" s="7" t="str"/>
      <x:c r="Q1500" s="15"/>
      <x:c r="R1500" s="7" t="str">
        <x:f>IF(AND(ISNUMBER(K1500),ISNUMBER(Q1500)),IF(K1500&lt;=Q1500,"Valeur ≤ seuil","Valeur &gt; seuil"),"")</x:f>
      </x:c>
      <x:c r="S1500" s="15"/>
      <x:c r="T1500" s="7" t="str">
        <x:f>IF(AND(ISNUMBER(K1500),ISNUMBER(S1500)),IF(K1500&lt;=S1500,"Valeur ≤ seuil","Valeur &gt; seuil"),"")</x:f>
      </x:c>
      <x:c r="U1500" s="7"/>
      <x:c r="V1500" s="7" t="str"/>
      <x:c r="W1500" s="14" t="str"/>
      <x:c r="X1500" s="7" t="str"/>
      <x:c r="Y1500" s="13" t="d">
        <x:v>2026-10-25T12:00:00.000Z</x:v>
      </x:c>
      <x:c r="Z1500" s="14" t="str">
        <x:v>https://motorline.pt/download/catalogos/2025/cat25lq_en_fr.pdf#page=162</x:v>
      </x:c>
      <x:c r="AA1500" s="14" t="str">
        <x:v>http://127.0.0.1:8788/produit-motorline-mtt700e.html</x:v>
      </x:c>
      <x:c r="AB1500" s="14" t="str">
        <x:v>http://127.0.0.1:8788/produit-motorline-mtt700e.html</x:v>
      </x:c>
      <x:c r="AC1500" s="7" t="str">
        <x:v>Obtenir la version, la configuration, les modes, les mesures et les informations réglementaires.</x:v>
      </x:c>
      <x:c r="AD1500" s="7"/>
      <x:c r="AE1500" s="7" t="str"/>
    </x:row>
    <x:row r="1501" ht="77" customHeight="1">
      <x:c r="A1501" s="7" t="str">
        <x:v>SU2000</x:v>
      </x:c>
      <x:c r="B1501" s="7" t="str">
        <x:v>Nice</x:v>
      </x:c>
      <x:c r="C1501" s="7" t="str">
        <x:v>Nice</x:v>
      </x:c>
      <x:c r="D1501" s="7" t="str">
        <x:v>SU2000 — motorisation Sumo pour porte industrielle</x:v>
      </x:c>
      <x:c r="E1501" s="7" t="str">
        <x:v>Motorisation ou automatisme</x:v>
      </x:c>
      <x:c r="F1501" s="7" t="str">
        <x:v>Équipement complet à confirmer</x:v>
      </x:c>
      <x:c r="G1501" s="7" t="str">
        <x:v>À vérifier</x:v>
      </x:c>
      <x:c r="H1501" s="7" t="str"/>
      <x:c r="I1501" s="7" t="str">
        <x:v>Mode, configuration et preuves énergétiques complètes non établis pour cette référence.</x:v>
      </x:c>
      <x:c r="J1501" s="7" t="str"/>
      <x:c r="K1501" s="15"/>
      <x:c r="L1501" s="15" t="str"/>
      <x:c r="M1501" s="15"/>
      <x:c r="N1501" s="15"/>
      <x:c r="O1501" s="15"/>
      <x:c r="P1501" s="7" t="str"/>
      <x:c r="Q1501" s="15"/>
      <x:c r="R1501" s="7" t="str">
        <x:f>IF(AND(ISNUMBER(K1501),ISNUMBER(Q1501)),IF(K1501&lt;=Q1501,"Valeur ≤ seuil","Valeur &gt; seuil"),"")</x:f>
      </x:c>
      <x:c r="S1501" s="15"/>
      <x:c r="T1501" s="7" t="str">
        <x:f>IF(AND(ISNUMBER(K1501),ISNUMBER(S1501)),IF(K1501&lt;=S1501,"Valeur ≤ seuil","Valeur &gt; seuil"),"")</x:f>
      </x:c>
      <x:c r="U1501" s="7"/>
      <x:c r="V1501" s="7" t="str"/>
      <x:c r="W1501" s="14" t="str"/>
      <x:c r="X1501" s="7" t="str"/>
      <x:c r="Y1501" s="13" t="d">
        <x:v>2026-10-25T12:00:00.000Z</x:v>
      </x:c>
      <x:c r="Z1501" s="14" t="str">
        <x:v>https://partnershop.niceforyou.com/it_it/categoria-radice/soluzioni-per-porte-da-garage/motori/per-porte-sezionali/commerciale-e-condominiale/sumo%2C-motore-per-porte-sezionali-e-scorrevoli-a-due-ante-fino-a-35-mq-su2000-prdSU2000%3Blang%3Dfr_FR</x:v>
      </x:c>
      <x:c r="AA1501" s="14" t="str">
        <x:v>http://127.0.0.1:8788/produit-nice-su2000.html</x:v>
      </x:c>
      <x:c r="AB1501" s="14" t="str">
        <x:v>http://127.0.0.1:8788/produit-nice-su2000.html</x:v>
      </x:c>
      <x:c r="AC1501" s="7" t="str">
        <x:v>Obtenir la version, la configuration, les modes, les mesures et les informations réglementaires.</x:v>
      </x:c>
      <x:c r="AD1501" s="7"/>
      <x:c r="AE1501" s="7" t="str"/>
    </x:row>
    <x:row r="1502" ht="129" customHeight="1">
      <x:c r="A1502" s="7" t="str">
        <x:v>SU2000V</x:v>
      </x:c>
      <x:c r="B1502" s="7" t="str">
        <x:v>Nice</x:v>
      </x:c>
      <x:c r="C1502" s="7" t="str">
        <x:v>Nice</x:v>
      </x:c>
      <x:c r="D1502" s="7" t="str">
        <x:v>SU2000V — motorisation Sumo pour porte industrielle</x:v>
      </x:c>
      <x:c r="E1502" s="7" t="str">
        <x:v>Motorisation ou automatisme</x:v>
      </x:c>
      <x:c r="F1502" s="7" t="str">
        <x:v>Équipement complet à confirmer</x:v>
      </x:c>
      <x:c r="G1502" s="7" t="str">
        <x:v>À vérifier</x:v>
      </x:c>
      <x:c r="H1502" s="7" t="str"/>
      <x:c r="I1502" s="7" t="str">
        <x:v>Mode, configuration et preuves énergétiques complètes non établis pour cette référence.</x:v>
      </x:c>
      <x:c r="J1502" s="7" t="str"/>
      <x:c r="K1502" s="15"/>
      <x:c r="L1502" s="15" t="str"/>
      <x:c r="M1502" s="15"/>
      <x:c r="N1502" s="15"/>
      <x:c r="O1502" s="15"/>
      <x:c r="P1502" s="7" t="str"/>
      <x:c r="Q1502" s="15"/>
      <x:c r="R1502" s="7" t="str">
        <x:f>IF(AND(ISNUMBER(K1502),ISNUMBER(Q1502)),IF(K1502&lt;=Q1502,"Valeur ≤ seuil","Valeur &gt; seuil"),"")</x:f>
      </x:c>
      <x:c r="S1502" s="15"/>
      <x:c r="T1502" s="7" t="str">
        <x:f>IF(AND(ISNUMBER(K1502),ISNUMBER(S1502)),IF(K1502&lt;=S1502,"Valeur ≤ seuil","Valeur &gt; seuil"),"")</x:f>
      </x:c>
      <x:c r="U1502" s="7"/>
      <x:c r="V1502" s="7" t="str"/>
      <x:c r="W1502" s="14" t="str"/>
      <x:c r="X1502" s="7" t="str"/>
      <x:c r="Y1502" s="13" t="d">
        <x:v>2026-10-25T12:00:00.000Z</x:v>
      </x:c>
      <x:c r="Z1502" s="14" t="str">
        <x:v>https://partnershop.niceforyou.com/it_it/categoria-radice/soluzioni-per-porte-da-garage/motori/per-porte-sezionali/commerciale-e-condominiale/irreversibile-24-vdc,-con-encoder-magnetico,-senza-necessit%C3%A0-di-regolazione-del-finecorsa,-veloce,-per-porte-da-10-m%C2%B2-fino-a-25-m%C2%B2-su2000v-prdSU2000V-ctgB2B_ITA-rootcategory.garage-doors.automations-garage-doors.sectional-door.commercial-and-apartment-block-sectional-door</x:v>
      </x:c>
      <x:c r="AA1502" s="14" t="str">
        <x:v>http://127.0.0.1:8788/produit-nice-su2000v.html</x:v>
      </x:c>
      <x:c r="AB1502" s="14" t="str">
        <x:v>http://127.0.0.1:8788/produit-nice-su2000v.html</x:v>
      </x:c>
      <x:c r="AC1502" s="7" t="str">
        <x:v>Obtenir la version, la configuration, les modes, les mesures et les informations réglementaires.</x:v>
      </x:c>
      <x:c r="AD1502" s="7"/>
      <x:c r="AE1502" s="7" t="str"/>
    </x:row>
    <x:row r="1503" ht="54" customHeight="1">
      <x:c r="A1503" s="7" t="str">
        <x:v>BAFS/05</x:v>
      </x:c>
      <x:c r="B1503" s="7" t="str">
        <x:v>Roger Technology</x:v>
      </x:c>
      <x:c r="C1503" s="7" t="str">
        <x:v>Roger Technology</x:v>
      </x:c>
      <x:c r="D1503" s="7" t="str">
        <x:v>BAFS/05 — appui de lisse réglable à ventouse</x:v>
      </x:c>
      <x:c r="E1503" s="7" t="str">
        <x:v>Nature à préciser</x:v>
      </x:c>
      <x:c r="F1503" s="7" t="str">
        <x:v>Périmètre à confirmer</x:v>
      </x:c>
      <x:c r="G1503" s="7" t="str">
        <x:v>À vérifier</x:v>
      </x:c>
      <x:c r="H1503" s="7" t="str"/>
      <x:c r="I1503" s="7" t="str">
        <x:v>Mode, configuration et preuves énergétiques complètes non établis pour cette référence.</x:v>
      </x:c>
      <x:c r="J1503" s="7" t="str"/>
      <x:c r="K1503" s="15"/>
      <x:c r="L1503" s="15" t="str"/>
      <x:c r="M1503" s="15"/>
      <x:c r="N1503" s="15"/>
      <x:c r="O1503" s="15"/>
      <x:c r="P1503" s="7" t="str"/>
      <x:c r="Q1503" s="15"/>
      <x:c r="R1503" s="7" t="str">
        <x:f>IF(AND(ISNUMBER(K1503),ISNUMBER(Q1503)),IF(K1503&lt;=Q1503,"Valeur ≤ seuil","Valeur &gt; seuil"),"")</x:f>
      </x:c>
      <x:c r="S1503" s="15"/>
      <x:c r="T1503" s="7" t="str">
        <x:f>IF(AND(ISNUMBER(K1503),ISNUMBER(S1503)),IF(K1503&lt;=S1503,"Valeur ≤ seuil","Valeur &gt; seuil"),"")</x:f>
      </x:c>
      <x:c r="U1503" s="7"/>
      <x:c r="V1503" s="7" t="str"/>
      <x:c r="W1503" s="14" t="str"/>
      <x:c r="X1503" s="7" t="str"/>
      <x:c r="Y1503" s="13" t="d">
        <x:v>2026-10-25T12:00:00.000Z</x:v>
      </x:c>
      <x:c r="Z1503" s="14" t="str">
        <x:v>https://www.rogertechnology.it/en/prodotto/bafs-05</x:v>
      </x:c>
      <x:c r="AA1503" s="14" t="str">
        <x:v>http://127.0.0.1:8788/produit-roger-technology-bafs-05.html</x:v>
      </x:c>
      <x:c r="AB1503" s="14" t="str">
        <x:v>http://127.0.0.1:8788/produit-roger-technology-bafs-05.html</x:v>
      </x:c>
      <x:c r="AC1503" s="7" t="str">
        <x:v>Obtenir la version, la configuration, les modes, les mesures et les informations réglementaires.</x:v>
      </x:c>
      <x:c r="AD1503" s="7"/>
      <x:c r="AE1503" s="7" t="str"/>
    </x:row>
    <x:row r="1504" ht="54" customHeight="1">
      <x:c r="A1504" s="7" t="str">
        <x:v>DLD2/24</x:v>
      </x:c>
      <x:c r="B1504" s="7" t="str">
        <x:v>Roger Technology</x:v>
      </x:c>
      <x:c r="C1504" s="7" t="str">
        <x:v>Roger Technology</x:v>
      </x:c>
      <x:c r="D1504" s="7" t="str">
        <x:v>DLD2/24 — détecteur pour deux boucles au sol</x:v>
      </x:c>
      <x:c r="E1504" s="7" t="str">
        <x:v>Composant électronique ou sensible</x:v>
      </x:c>
      <x:c r="F1504" s="7" t="str">
        <x:v>Composant à évaluer dans l’ensemble</x:v>
      </x:c>
      <x:c r="G1504" s="7" t="str">
        <x:v>À vérifier</x:v>
      </x:c>
      <x:c r="H1504" s="7" t="str"/>
      <x:c r="I1504" s="7" t="str">
        <x:v>La fiche de ce composant ne documente pas les modes de la motorisation complète.</x:v>
      </x:c>
      <x:c r="J1504" s="7" t="str"/>
      <x:c r="K1504" s="15"/>
      <x:c r="L1504" s="15" t="str"/>
      <x:c r="M1504" s="15"/>
      <x:c r="N1504" s="15"/>
      <x:c r="O1504" s="15"/>
      <x:c r="P1504" s="7" t="str"/>
      <x:c r="Q1504" s="15"/>
      <x:c r="R1504" s="7" t="str">
        <x:f>IF(AND(ISNUMBER(K1504),ISNUMBER(Q1504)),IF(K1504&lt;=Q1504,"Valeur ≤ seuil","Valeur &gt; seuil"),"")</x:f>
      </x:c>
      <x:c r="S1504" s="15"/>
      <x:c r="T1504" s="7" t="str">
        <x:f>IF(AND(ISNUMBER(K1504),ISNUMBER(S1504)),IF(K1504&lt;=S1504,"Valeur ≤ seuil","Valeur &gt; seuil"),"")</x:f>
      </x:c>
      <x:c r="U1504" s="7"/>
      <x:c r="V1504" s="7" t="str"/>
      <x:c r="W1504" s="14" t="str"/>
      <x:c r="X1504" s="7" t="str"/>
      <x:c r="Y1504" s="13" t="d">
        <x:v>2026-10-25T12:00:00.000Z</x:v>
      </x:c>
      <x:c r="Z1504" s="14" t="str">
        <x:v>https://www.rogertechnology.it/en/prodotto/dld2-24</x:v>
      </x:c>
      <x:c r="AA1504" s="14" t="str">
        <x:v>http://127.0.0.1:8788/produit-roger-technology-dld2-24.html</x:v>
      </x:c>
      <x:c r="AB1504" s="14" t="str">
        <x:v>http://127.0.0.1:8788/produit-roger-technology-dld2-24.html</x:v>
      </x:c>
      <x:c r="AC1504" s="7" t="str">
        <x:v>Obtenir la version, la configuration, les modes, les mesures et les informations réglementaires.</x:v>
      </x:c>
      <x:c r="AD1504" s="7"/>
      <x:c r="AE1504" s="7" t="str"/>
    </x:row>
    <x:row r="1505" ht="54" customHeight="1">
      <x:c r="A1505" s="7" t="str">
        <x:v>BL 229</x:v>
      </x:c>
      <x:c r="B1505" s="7" t="str">
        <x:v>Automatic Systems</x:v>
      </x:c>
      <x:c r="C1505" s="7" t="str">
        <x:v>Automatic Systems</x:v>
      </x:c>
      <x:c r="D1505" s="7" t="str">
        <x:v>BL 229 · barrière levante pour parkings et accès</x:v>
      </x:c>
      <x:c r="E1505" s="7" t="str">
        <x:v>Motorisation ou automatisme</x:v>
      </x:c>
      <x:c r="F1505" s="7" t="str">
        <x:v>Équipement complet à confirmer</x:v>
      </x:c>
      <x:c r="G1505" s="7" t="str">
        <x:v>À vérifier</x:v>
      </x:c>
      <x:c r="H1505" s="7" t="str"/>
      <x:c r="I1505" s="7" t="str">
        <x:v>Mode, configuration et preuves énergétiques complètes non établis pour cette référence.</x:v>
      </x:c>
      <x:c r="J1505" s="7" t="str"/>
      <x:c r="K1505" s="15"/>
      <x:c r="L1505" s="15" t="str"/>
      <x:c r="M1505" s="15"/>
      <x:c r="N1505" s="15"/>
      <x:c r="O1505" s="15"/>
      <x:c r="P1505" s="7" t="str"/>
      <x:c r="Q1505" s="15"/>
      <x:c r="R1505" s="7" t="str">
        <x:f>IF(AND(ISNUMBER(K1505),ISNUMBER(Q1505)),IF(K1505&lt;=Q1505,"Valeur ≤ seuil","Valeur &gt; seuil"),"")</x:f>
      </x:c>
      <x:c r="S1505" s="15"/>
      <x:c r="T1505" s="7" t="str">
        <x:f>IF(AND(ISNUMBER(K1505),ISNUMBER(S1505)),IF(K1505&lt;=S1505,"Valeur ≤ seuil","Valeur &gt; seuil"),"")</x:f>
      </x:c>
      <x:c r="U1505" s="7"/>
      <x:c r="V1505" s="7" t="str"/>
      <x:c r="W1505" s="14" t="str"/>
      <x:c r="X1505" s="7" t="str"/>
      <x:c r="Y1505" s="13" t="d">
        <x:v>2026-10-25T12:00:00.000Z</x:v>
      </x:c>
      <x:c r="Z1505" s="14" t="str">
        <x:v>https://www.automatic-systems.com/fr/range/produits-vehicules/barrieres-parking/barrieres-de-parking/bl-229-3-2-2/</x:v>
      </x:c>
      <x:c r="AA1505" s="14" t="str">
        <x:v>http://127.0.0.1:8788/produit-automatic-systems-bl-229.html</x:v>
      </x:c>
      <x:c r="AB1505" s="14" t="str">
        <x:v>http://127.0.0.1:8788/produit-automatic-systems-bl-229.html</x:v>
      </x:c>
      <x:c r="AC1505" s="7" t="str">
        <x:v>Obtenir la version, la configuration, les modes, les mesures et les informations réglementaires.</x:v>
      </x:c>
      <x:c r="AD1505" s="7"/>
      <x:c r="AE1505" s="7" t="str"/>
    </x:row>
    <x:row r="1506" ht="54" customHeight="1">
      <x:c r="A1506" s="7" t="str">
        <x:v>BL 52</x:v>
      </x:c>
      <x:c r="B1506" s="7" t="str">
        <x:v>Automatic Systems</x:v>
      </x:c>
      <x:c r="C1506" s="7" t="str">
        <x:v>Automatic Systems</x:v>
      </x:c>
      <x:c r="D1506" s="7" t="str">
        <x:v>BL 52 · barrière de grande portée</x:v>
      </x:c>
      <x:c r="E1506" s="7" t="str">
        <x:v>Motorisation ou automatisme</x:v>
      </x:c>
      <x:c r="F1506" s="7" t="str">
        <x:v>Équipement complet à confirmer</x:v>
      </x:c>
      <x:c r="G1506" s="7" t="str">
        <x:v>À vérifier</x:v>
      </x:c>
      <x:c r="H1506" s="7" t="str"/>
      <x:c r="I1506" s="7" t="str">
        <x:v>Mode, configuration et preuves énergétiques complètes non établis pour cette référence.</x:v>
      </x:c>
      <x:c r="J1506" s="7" t="str"/>
      <x:c r="K1506" s="15"/>
      <x:c r="L1506" s="15" t="str"/>
      <x:c r="M1506" s="15"/>
      <x:c r="N1506" s="15"/>
      <x:c r="O1506" s="15"/>
      <x:c r="P1506" s="7" t="str"/>
      <x:c r="Q1506" s="15"/>
      <x:c r="R1506" s="7" t="str">
        <x:f>IF(AND(ISNUMBER(K1506),ISNUMBER(Q1506)),IF(K1506&lt;=Q1506,"Valeur ≤ seuil","Valeur &gt; seuil"),"")</x:f>
      </x:c>
      <x:c r="S1506" s="15"/>
      <x:c r="T1506" s="7" t="str">
        <x:f>IF(AND(ISNUMBER(K1506),ISNUMBER(S1506)),IF(K1506&lt;=S1506,"Valeur ≤ seuil","Valeur &gt; seuil"),"")</x:f>
      </x:c>
      <x:c r="U1506" s="7"/>
      <x:c r="V1506" s="7" t="str"/>
      <x:c r="W1506" s="14" t="str"/>
      <x:c r="X1506" s="7" t="str"/>
      <x:c r="Y1506" s="13" t="d">
        <x:v>2026-10-25T12:00:00.000Z</x:v>
      </x:c>
      <x:c r="Z1506" s="14" t="str">
        <x:v>https://www.automatic-systems.com/fr/range/produits-vehicules/barrieres-gestion-du-trafic/barrieres-de-longue-portee/bl-52-2/</x:v>
      </x:c>
      <x:c r="AA1506" s="14" t="str">
        <x:v>http://127.0.0.1:8788/produit-automatic-systems-bl-52.html</x:v>
      </x:c>
      <x:c r="AB1506" s="14" t="str">
        <x:v>http://127.0.0.1:8788/produit-automatic-systems-bl-52.html</x:v>
      </x:c>
      <x:c r="AC1506" s="7" t="str">
        <x:v>Obtenir la version, la configuration, les modes, les mesures et les informations réglementaires.</x:v>
      </x:c>
      <x:c r="AD1506" s="7"/>
      <x:c r="AE1506" s="7" t="str"/>
    </x:row>
    <x:row r="1507" ht="54" customHeight="1">
      <x:c r="A1507" s="7" t="str">
        <x:v>AS1</x:v>
      </x:c>
      <x:c r="B1507" s="7" t="str">
        <x:v>Automatic Systems</x:v>
      </x:c>
      <x:c r="C1507" s="7" t="str">
        <x:v>Automatic Systems</x:v>
      </x:c>
      <x:c r="D1507" s="7" t="str">
        <x:v>AS1 · barrière Brushless configurable</x:v>
      </x:c>
      <x:c r="E1507" s="7" t="str">
        <x:v>Motorisation ou automatisme</x:v>
      </x:c>
      <x:c r="F1507" s="7" t="str">
        <x:v>Équipement complet à confirmer</x:v>
      </x:c>
      <x:c r="G1507" s="7" t="str">
        <x:v>À vérifier</x:v>
      </x:c>
      <x:c r="H1507" s="7" t="str"/>
      <x:c r="I1507" s="7" t="str">
        <x:v>Mode, configuration et preuves énergétiques complètes non établis pour cette référence.</x:v>
      </x:c>
      <x:c r="J1507" s="7" t="str"/>
      <x:c r="K1507" s="15"/>
      <x:c r="L1507" s="15" t="str"/>
      <x:c r="M1507" s="15"/>
      <x:c r="N1507" s="15"/>
      <x:c r="O1507" s="15"/>
      <x:c r="P1507" s="7" t="str"/>
      <x:c r="Q1507" s="15"/>
      <x:c r="R1507" s="7" t="str">
        <x:f>IF(AND(ISNUMBER(K1507),ISNUMBER(Q1507)),IF(K1507&lt;=Q1507,"Valeur ≤ seuil","Valeur &gt; seuil"),"")</x:f>
      </x:c>
      <x:c r="S1507" s="15"/>
      <x:c r="T1507" s="7" t="str">
        <x:f>IF(AND(ISNUMBER(K1507),ISNUMBER(S1507)),IF(K1507&lt;=S1507,"Valeur ≤ seuil","Valeur &gt; seuil"),"")</x:f>
      </x:c>
      <x:c r="U1507" s="7"/>
      <x:c r="V1507" s="7" t="str"/>
      <x:c r="W1507" s="14" t="str"/>
      <x:c r="X1507" s="7" t="str"/>
      <x:c r="Y1507" s="13" t="d">
        <x:v>2026-10-25T12:00:00.000Z</x:v>
      </x:c>
      <x:c r="Z1507" s="14" t="str">
        <x:v>https://www.automatic-systems.com/fr/range/produits-vehicules/barrieres-autoroutes/barriere-ultra-rapide/as1/</x:v>
      </x:c>
      <x:c r="AA1507" s="14" t="str">
        <x:v>http://127.0.0.1:8788/produit-automatic-systems-as1.html</x:v>
      </x:c>
      <x:c r="AB1507" s="14" t="str">
        <x:v>http://127.0.0.1:8788/produit-automatic-systems-as1.html</x:v>
      </x:c>
      <x:c r="AC1507" s="7" t="str">
        <x:v>Obtenir la version, la configuration, les modes, les mesures et les informations réglementaires.</x:v>
      </x:c>
      <x:c r="AD1507" s="7"/>
      <x:c r="AE1507" s="7" t="str"/>
    </x:row>
    <x:row r="1508" ht="54" customHeight="1">
      <x:c r="A1508" s="7" t="str">
        <x:v>Bras et caissons RHA</x:v>
      </x:c>
      <x:c r="B1508" s="7" t="str">
        <x:v>BeeMatic</x:v>
      </x:c>
      <x:c r="C1508" s="7" t="str">
        <x:v>BEEMATIC</x:v>
      </x:c>
      <x:c r="D1508" s="7" t="str">
        <x:v>RHA · Volets battants</x:v>
      </x:c>
      <x:c r="E1508" s="7" t="str">
        <x:v>Nature à préciser</x:v>
      </x:c>
      <x:c r="F1508" s="7" t="str">
        <x:v>Périmètre à confirmer</x:v>
      </x:c>
      <x:c r="G1508" s="7" t="str">
        <x:v>À vérifier</x:v>
      </x:c>
      <x:c r="H1508" s="7" t="str"/>
      <x:c r="I1508" s="7" t="str">
        <x:v>Mode, configuration et preuves énergétiques complètes non établis pour cette référence.</x:v>
      </x:c>
      <x:c r="J1508" s="7" t="str"/>
      <x:c r="K1508" s="15"/>
      <x:c r="L1508" s="15" t="str"/>
      <x:c r="M1508" s="15"/>
      <x:c r="N1508" s="15"/>
      <x:c r="O1508" s="15"/>
      <x:c r="P1508" s="7" t="str"/>
      <x:c r="Q1508" s="15"/>
      <x:c r="R1508" s="7" t="str">
        <x:f>IF(AND(ISNUMBER(K1508),ISNUMBER(Q1508)),IF(K1508&lt;=Q1508,"Valeur ≤ seuil","Valeur &gt; seuil"),"")</x:f>
      </x:c>
      <x:c r="S1508" s="15"/>
      <x:c r="T1508" s="7" t="str">
        <x:f>IF(AND(ISNUMBER(K1508),ISNUMBER(S1508)),IF(K1508&lt;=S1508,"Valeur ≤ seuil","Valeur &gt; seuil"),"")</x:f>
      </x:c>
      <x:c r="U1508" s="7"/>
      <x:c r="V1508" s="7" t="str"/>
      <x:c r="W1508" s="14" t="str"/>
      <x:c r="X1508" s="7" t="str"/>
      <x:c r="Y1508" s="13" t="d">
        <x:v>2026-10-25T12:00:00.000Z</x:v>
      </x:c>
      <x:c r="Z1508" s="14" t="str">
        <x:v>https://beematic.it/wp-content/uploads/catalogo-BEEMATIC-n4-170926-FR-rev1.6-noprice_compressed.pdf#page=6</x:v>
      </x:c>
      <x:c r="AA1508" s="14" t="str">
        <x:v>http://127.0.0.1:8788/reference-826a65c461caac.html</x:v>
      </x:c>
      <x:c r="AB1508" s="14" t="str">
        <x:v>http://127.0.0.1:8788/fiche-207.html</x:v>
      </x:c>
      <x:c r="AC1508" s="7" t="str">
        <x:v>Obtenir la version, la configuration, les modes, les mesures et les informations réglementaires.</x:v>
      </x:c>
      <x:c r="AD1508" s="7"/>
      <x:c r="AE1508" s="7" t="str"/>
    </x:row>
    <x:row r="1509" ht="54" customHeight="1">
      <x:c r="A1509" s="7" t="str">
        <x:v>RHA1</x:v>
      </x:c>
      <x:c r="B1509" s="7" t="str">
        <x:v>BeeMatic</x:v>
      </x:c>
      <x:c r="C1509" s="7" t="str">
        <x:v>BEEMATIC</x:v>
      </x:c>
      <x:c r="D1509" s="7" t="str">
        <x:v>RHA · Volets battants</x:v>
      </x:c>
      <x:c r="E1509" s="7" t="str">
        <x:v>Nature à préciser</x:v>
      </x:c>
      <x:c r="F1509" s="7" t="str">
        <x:v>Périmètre à confirmer</x:v>
      </x:c>
      <x:c r="G1509" s="7" t="str">
        <x:v>À vérifier</x:v>
      </x:c>
      <x:c r="H1509" s="7" t="str"/>
      <x:c r="I1509" s="7" t="str">
        <x:v>Mode, configuration et preuves énergétiques complètes non établis pour cette référence.</x:v>
      </x:c>
      <x:c r="J1509" s="7" t="str"/>
      <x:c r="K1509" s="15"/>
      <x:c r="L1509" s="15" t="str"/>
      <x:c r="M1509" s="15"/>
      <x:c r="N1509" s="15"/>
      <x:c r="O1509" s="15"/>
      <x:c r="P1509" s="7" t="str"/>
      <x:c r="Q1509" s="15"/>
      <x:c r="R1509" s="7" t="str">
        <x:f>IF(AND(ISNUMBER(K1509),ISNUMBER(Q1509)),IF(K1509&lt;=Q1509,"Valeur ≤ seuil","Valeur &gt; seuil"),"")</x:f>
      </x:c>
      <x:c r="S1509" s="15"/>
      <x:c r="T1509" s="7" t="str">
        <x:f>IF(AND(ISNUMBER(K1509),ISNUMBER(S1509)),IF(K1509&lt;=S1509,"Valeur ≤ seuil","Valeur &gt; seuil"),"")</x:f>
      </x:c>
      <x:c r="U1509" s="7"/>
      <x:c r="V1509" s="7" t="str"/>
      <x:c r="W1509" s="14" t="str"/>
      <x:c r="X1509" s="7" t="str"/>
      <x:c r="Y1509" s="13" t="d">
        <x:v>2026-10-25T12:00:00.000Z</x:v>
      </x:c>
      <x:c r="Z1509" s="14" t="str">
        <x:v>https://beematic.it/wp-content/uploads/catalogo-BEEMATIC-n4-170926-FR-rev1.6-noprice_compressed.pdf#page=6</x:v>
      </x:c>
      <x:c r="AA1509" s="14" t="str">
        <x:v>http://127.0.0.1:8788/reference-04cad90c2c1db8.html</x:v>
      </x:c>
      <x:c r="AB1509" s="14" t="str">
        <x:v>http://127.0.0.1:8788/fiche-207.html</x:v>
      </x:c>
      <x:c r="AC1509" s="7" t="str">
        <x:v>Obtenir la version, la configuration, les modes, les mesures et les informations réglementaires.</x:v>
      </x:c>
      <x:c r="AD1509" s="7"/>
      <x:c r="AE1509" s="7" t="str"/>
    </x:row>
    <x:row r="1510" ht="54" customHeight="1">
      <x:c r="A1510" s="7" t="str">
        <x:v>RHA2</x:v>
      </x:c>
      <x:c r="B1510" s="7" t="str">
        <x:v>BeeMatic</x:v>
      </x:c>
      <x:c r="C1510" s="7" t="str">
        <x:v>BEEMATIC</x:v>
      </x:c>
      <x:c r="D1510" s="7" t="str">
        <x:v>RHA · Volets battants</x:v>
      </x:c>
      <x:c r="E1510" s="7" t="str">
        <x:v>Nature à préciser</x:v>
      </x:c>
      <x:c r="F1510" s="7" t="str">
        <x:v>Périmètre à confirmer</x:v>
      </x:c>
      <x:c r="G1510" s="7" t="str">
        <x:v>À vérifier</x:v>
      </x:c>
      <x:c r="H1510" s="7" t="str"/>
      <x:c r="I1510" s="7" t="str">
        <x:v>Mode, configuration et preuves énergétiques complètes non établis pour cette référence.</x:v>
      </x:c>
      <x:c r="J1510" s="7" t="str"/>
      <x:c r="K1510" s="15"/>
      <x:c r="L1510" s="15" t="str"/>
      <x:c r="M1510" s="15"/>
      <x:c r="N1510" s="15"/>
      <x:c r="O1510" s="15"/>
      <x:c r="P1510" s="7" t="str"/>
      <x:c r="Q1510" s="15"/>
      <x:c r="R1510" s="7" t="str">
        <x:f>IF(AND(ISNUMBER(K1510),ISNUMBER(Q1510)),IF(K1510&lt;=Q1510,"Valeur ≤ seuil","Valeur &gt; seuil"),"")</x:f>
      </x:c>
      <x:c r="S1510" s="15"/>
      <x:c r="T1510" s="7" t="str">
        <x:f>IF(AND(ISNUMBER(K1510),ISNUMBER(S1510)),IF(K1510&lt;=S1510,"Valeur ≤ seuil","Valeur &gt; seuil"),"")</x:f>
      </x:c>
      <x:c r="U1510" s="7"/>
      <x:c r="V1510" s="7" t="str"/>
      <x:c r="W1510" s="14" t="str"/>
      <x:c r="X1510" s="7" t="str"/>
      <x:c r="Y1510" s="13" t="d">
        <x:v>2026-10-25T12:00:00.000Z</x:v>
      </x:c>
      <x:c r="Z1510" s="14" t="str">
        <x:v>https://beematic.it/wp-content/uploads/catalogo-BEEMATIC-n4-170926-FR-rev1.6-noprice_compressed.pdf#page=6</x:v>
      </x:c>
      <x:c r="AA1510" s="14" t="str">
        <x:v>http://127.0.0.1:8788/reference-134b63200e40a1.html</x:v>
      </x:c>
      <x:c r="AB1510" s="14" t="str">
        <x:v>http://127.0.0.1:8788/fiche-207.html</x:v>
      </x:c>
      <x:c r="AC1510" s="7" t="str">
        <x:v>Obtenir la version, la configuration, les modes, les mesures et les informations réglementaires.</x:v>
      </x:c>
      <x:c r="AD1510" s="7"/>
      <x:c r="AE1510" s="7" t="str"/>
    </x:row>
    <x:row r="1511" ht="54" customHeight="1">
      <x:c r="A1511" s="7" t="str">
        <x:v>Accessoires de pose RHA</x:v>
      </x:c>
      <x:c r="B1511" s="7" t="str">
        <x:v>BeeMatic</x:v>
      </x:c>
      <x:c r="C1511" s="7" t="str">
        <x:v>BEEMATIC</x:v>
      </x:c>
      <x:c r="D1511" s="7" t="str">
        <x:v>RHA PLUG-IN · Alimentation par batteries</x:v>
      </x:c>
      <x:c r="E1511" s="7" t="str">
        <x:v>Alimentation ou convertisseur</x:v>
      </x:c>
      <x:c r="F1511" s="7" t="str">
        <x:v>Composant à évaluer dans l’ensemble</x:v>
      </x:c>
      <x:c r="G1511" s="7" t="str">
        <x:v>À vérifier</x:v>
      </x:c>
      <x:c r="H1511" s="7" t="str"/>
      <x:c r="I1511" s="7" t="str">
        <x:v>La fiche de ce composant ne documente pas les modes de la motorisation complète.</x:v>
      </x:c>
      <x:c r="J1511" s="7" t="str"/>
      <x:c r="K1511" s="15"/>
      <x:c r="L1511" s="15" t="str"/>
      <x:c r="M1511" s="15"/>
      <x:c r="N1511" s="15"/>
      <x:c r="O1511" s="15"/>
      <x:c r="P1511" s="7" t="str"/>
      <x:c r="Q1511" s="15"/>
      <x:c r="R1511" s="7" t="str">
        <x:f>IF(AND(ISNUMBER(K1511),ISNUMBER(Q1511)),IF(K1511&lt;=Q1511,"Valeur ≤ seuil","Valeur &gt; seuil"),"")</x:f>
      </x:c>
      <x:c r="S1511" s="15"/>
      <x:c r="T1511" s="7" t="str">
        <x:f>IF(AND(ISNUMBER(K1511),ISNUMBER(S1511)),IF(K1511&lt;=S1511,"Valeur ≤ seuil","Valeur &gt; seuil"),"")</x:f>
      </x:c>
      <x:c r="U1511" s="7"/>
      <x:c r="V1511" s="7" t="str"/>
      <x:c r="W1511" s="14" t="str"/>
      <x:c r="X1511" s="7" t="str"/>
      <x:c r="Y1511" s="13" t="d">
        <x:v>2026-10-25T12:00:00.000Z</x:v>
      </x:c>
      <x:c r="Z1511" s="14" t="str">
        <x:v>https://beematic.it/wp-content/uploads/catalogo-BEEMATIC-n4-170926-FR-rev1.6-noprice_compressed.pdf#page=16</x:v>
      </x:c>
      <x:c r="AA1511" s="14" t="str">
        <x:v>http://127.0.0.1:8788/reference-acd72eeff90efd.html</x:v>
      </x:c>
      <x:c r="AB1511" s="14" t="str">
        <x:v>http://127.0.0.1:8788/fiche-208.html</x:v>
      </x:c>
      <x:c r="AC1511" s="7" t="str">
        <x:v>Obtenir la version, la configuration, les modes, les mesures et les informations réglementaires.</x:v>
      </x:c>
      <x:c r="AD1511" s="7"/>
      <x:c r="AE1511" s="7" t="str"/>
    </x:row>
    <x:row r="1512" ht="54" customHeight="1">
      <x:c r="A1512" s="7" t="str">
        <x:v>RHA PLUG-IN</x:v>
      </x:c>
      <x:c r="B1512" s="7" t="str">
        <x:v>BeeMatic</x:v>
      </x:c>
      <x:c r="C1512" s="7" t="str">
        <x:v>BEEMATIC</x:v>
      </x:c>
      <x:c r="D1512" s="7" t="str">
        <x:v>RHA PLUG-IN · Alimentation par batteries</x:v>
      </x:c>
      <x:c r="E1512" s="7" t="str">
        <x:v>Alimentation ou convertisseur</x:v>
      </x:c>
      <x:c r="F1512" s="7" t="str">
        <x:v>Composant à évaluer dans l’ensemble</x:v>
      </x:c>
      <x:c r="G1512" s="7" t="str">
        <x:v>À vérifier</x:v>
      </x:c>
      <x:c r="H1512" s="7" t="str"/>
      <x:c r="I1512" s="7" t="str">
        <x:v>La fiche de ce composant ne documente pas les modes de la motorisation complète.</x:v>
      </x:c>
      <x:c r="J1512" s="7" t="str"/>
      <x:c r="K1512" s="15"/>
      <x:c r="L1512" s="15" t="str"/>
      <x:c r="M1512" s="15"/>
      <x:c r="N1512" s="15"/>
      <x:c r="O1512" s="15"/>
      <x:c r="P1512" s="7" t="str"/>
      <x:c r="Q1512" s="15"/>
      <x:c r="R1512" s="7" t="str">
        <x:f>IF(AND(ISNUMBER(K1512),ISNUMBER(Q1512)),IF(K1512&lt;=Q1512,"Valeur ≤ seuil","Valeur &gt; seuil"),"")</x:f>
      </x:c>
      <x:c r="S1512" s="15"/>
      <x:c r="T1512" s="7" t="str">
        <x:f>IF(AND(ISNUMBER(K1512),ISNUMBER(S1512)),IF(K1512&lt;=S1512,"Valeur ≤ seuil","Valeur &gt; seuil"),"")</x:f>
      </x:c>
      <x:c r="U1512" s="7"/>
      <x:c r="V1512" s="7" t="str"/>
      <x:c r="W1512" s="14" t="str"/>
      <x:c r="X1512" s="7" t="str"/>
      <x:c r="Y1512" s="13" t="d">
        <x:v>2026-10-25T12:00:00.000Z</x:v>
      </x:c>
      <x:c r="Z1512" s="14" t="str">
        <x:v>https://beematic.it/wp-content/uploads/catalogo-BEEMATIC-n4-170926-FR-rev1.6-noprice_compressed.pdf#page=16</x:v>
      </x:c>
      <x:c r="AA1512" s="14" t="str">
        <x:v>http://127.0.0.1:8788/reference-f69173a5b0685d.html</x:v>
      </x:c>
      <x:c r="AB1512" s="14" t="str">
        <x:v>http://127.0.0.1:8788/fiche-208.html</x:v>
      </x:c>
      <x:c r="AC1512" s="7" t="str">
        <x:v>Obtenir la version, la configuration, les modes, les mesures et les informations réglementaires.</x:v>
      </x:c>
      <x:c r="AD1512" s="7"/>
      <x:c r="AE1512" s="7" t="str"/>
    </x:row>
    <x:row r="1513" ht="54" customHeight="1">
      <x:c r="A1513" s="7" t="str">
        <x:v>RHAPS</x:v>
      </x:c>
      <x:c r="B1513" s="7" t="str">
        <x:v>BeeMatic</x:v>
      </x:c>
      <x:c r="C1513" s="7" t="str">
        <x:v>BEEMATIC</x:v>
      </x:c>
      <x:c r="D1513" s="7" t="str">
        <x:v>RHA PLUG-IN · Alimentation par batteries</x:v>
      </x:c>
      <x:c r="E1513" s="7" t="str">
        <x:v>Alimentation ou convertisseur</x:v>
      </x:c>
      <x:c r="F1513" s="7" t="str">
        <x:v>Composant à évaluer dans l’ensemble</x:v>
      </x:c>
      <x:c r="G1513" s="7" t="str">
        <x:v>À vérifier</x:v>
      </x:c>
      <x:c r="H1513" s="7" t="str"/>
      <x:c r="I1513" s="7" t="str">
        <x:v>La fiche de ce composant ne documente pas les modes de la motorisation complète.</x:v>
      </x:c>
      <x:c r="J1513" s="7" t="str"/>
      <x:c r="K1513" s="15"/>
      <x:c r="L1513" s="15" t="str"/>
      <x:c r="M1513" s="15"/>
      <x:c r="N1513" s="15"/>
      <x:c r="O1513" s="15"/>
      <x:c r="P1513" s="7" t="str"/>
      <x:c r="Q1513" s="15"/>
      <x:c r="R1513" s="7" t="str">
        <x:f>IF(AND(ISNUMBER(K1513),ISNUMBER(Q1513)),IF(K1513&lt;=Q1513,"Valeur ≤ seuil","Valeur &gt; seuil"),"")</x:f>
      </x:c>
      <x:c r="S1513" s="15"/>
      <x:c r="T1513" s="7" t="str">
        <x:f>IF(AND(ISNUMBER(K1513),ISNUMBER(S1513)),IF(K1513&lt;=S1513,"Valeur ≤ seuil","Valeur &gt; seuil"),"")</x:f>
      </x:c>
      <x:c r="U1513" s="7"/>
      <x:c r="V1513" s="7" t="str"/>
      <x:c r="W1513" s="14" t="str"/>
      <x:c r="X1513" s="7" t="str"/>
      <x:c r="Y1513" s="13" t="d">
        <x:v>2026-10-25T12:00:00.000Z</x:v>
      </x:c>
      <x:c r="Z1513" s="14" t="str">
        <x:v>https://beematic.it/wp-content/uploads/catalogo-BEEMATIC-n4-170926-FR-rev1.6-noprice_compressed.pdf#page=16</x:v>
      </x:c>
      <x:c r="AA1513" s="14" t="str">
        <x:v>http://127.0.0.1:8788/reference-9775b7b97c3639.html</x:v>
      </x:c>
      <x:c r="AB1513" s="14" t="str">
        <x:v>http://127.0.0.1:8788/fiche-208.html</x:v>
      </x:c>
      <x:c r="AC1513" s="7" t="str">
        <x:v>Obtenir la version, la configuration, les modes, les mesures et les informations réglementaires.</x:v>
      </x:c>
      <x:c r="AD1513" s="7"/>
      <x:c r="AE1513" s="7" t="str"/>
    </x:row>
    <x:row r="1514" ht="54" customHeight="1">
      <x:c r="A1514" s="7" t="str">
        <x:v>Commande SHU</x:v>
      </x:c>
      <x:c r="B1514" s="7" t="str">
        <x:v>BeeMatic</x:v>
      </x:c>
      <x:c r="C1514" s="7" t="str">
        <x:v>BEEMATIC</x:v>
      </x:c>
      <x:c r="D1514" s="7" t="str">
        <x:v>SHU · Volets coulissants</x:v>
      </x:c>
      <x:c r="E1514" s="7" t="str">
        <x:v>Nature à préciser</x:v>
      </x:c>
      <x:c r="F1514" s="7" t="str">
        <x:v>Périmètre à confirmer</x:v>
      </x:c>
      <x:c r="G1514" s="7" t="str">
        <x:v>À vérifier</x:v>
      </x:c>
      <x:c r="H1514" s="7" t="str"/>
      <x:c r="I1514" s="7" t="str">
        <x:v>Mode, configuration et preuves énergétiques complètes non établis pour cette référence.</x:v>
      </x:c>
      <x:c r="J1514" s="7" t="str"/>
      <x:c r="K1514" s="15"/>
      <x:c r="L1514" s="15" t="str"/>
      <x:c r="M1514" s="15"/>
      <x:c r="N1514" s="15"/>
      <x:c r="O1514" s="15"/>
      <x:c r="P1514" s="7" t="str"/>
      <x:c r="Q1514" s="15"/>
      <x:c r="R1514" s="7" t="str">
        <x:f>IF(AND(ISNUMBER(K1514),ISNUMBER(Q1514)),IF(K1514&lt;=Q1514,"Valeur ≤ seuil","Valeur &gt; seuil"),"")</x:f>
      </x:c>
      <x:c r="S1514" s="15"/>
      <x:c r="T1514" s="7" t="str">
        <x:f>IF(AND(ISNUMBER(K1514),ISNUMBER(S1514)),IF(K1514&lt;=S1514,"Valeur ≤ seuil","Valeur &gt; seuil"),"")</x:f>
      </x:c>
      <x:c r="U1514" s="7"/>
      <x:c r="V1514" s="7" t="str"/>
      <x:c r="W1514" s="14" t="str"/>
      <x:c r="X1514" s="7" t="str"/>
      <x:c r="Y1514" s="13" t="d">
        <x:v>2026-10-25T12:00:00.000Z</x:v>
      </x:c>
      <x:c r="Z1514" s="14" t="str">
        <x:v>https://beematic.it/wp-content/uploads/catalogo-BEEMATIC-n4-170926-FR-rev1.6-noprice_compressed.pdf#page=22</x:v>
      </x:c>
      <x:c r="AA1514" s="14" t="str">
        <x:v>http://127.0.0.1:8788/reference-9bb0524927a7b5.html</x:v>
      </x:c>
      <x:c r="AB1514" s="14" t="str">
        <x:v>http://127.0.0.1:8788/fiche-209.html</x:v>
      </x:c>
      <x:c r="AC1514" s="7" t="str">
        <x:v>Obtenir la version, la configuration, les modes, les mesures et les informations réglementaires.</x:v>
      </x:c>
      <x:c r="AD1514" s="7"/>
      <x:c r="AE1514" s="7" t="str"/>
    </x:row>
    <x:row r="1515" ht="54" customHeight="1">
      <x:c r="A1515" s="7" t="str">
        <x:v>Configurations un / deux vantaux</x:v>
      </x:c>
      <x:c r="B1515" s="7" t="str">
        <x:v>BeeMatic</x:v>
      </x:c>
      <x:c r="C1515" s="7" t="str">
        <x:v>BEEMATIC</x:v>
      </x:c>
      <x:c r="D1515" s="7" t="str">
        <x:v>SHU · Volets coulissants</x:v>
      </x:c>
      <x:c r="E1515" s="7" t="str">
        <x:v>Nature à préciser</x:v>
      </x:c>
      <x:c r="F1515" s="7" t="str">
        <x:v>Périmètre à confirmer</x:v>
      </x:c>
      <x:c r="G1515" s="7" t="str">
        <x:v>À vérifier</x:v>
      </x:c>
      <x:c r="H1515" s="7" t="str"/>
      <x:c r="I1515" s="7" t="str">
        <x:v>Mode, configuration et preuves énergétiques complètes non établis pour cette référence.</x:v>
      </x:c>
      <x:c r="J1515" s="7" t="str"/>
      <x:c r="K1515" s="15"/>
      <x:c r="L1515" s="15" t="str"/>
      <x:c r="M1515" s="15"/>
      <x:c r="N1515" s="15"/>
      <x:c r="O1515" s="15"/>
      <x:c r="P1515" s="7" t="str"/>
      <x:c r="Q1515" s="15"/>
      <x:c r="R1515" s="7" t="str">
        <x:f>IF(AND(ISNUMBER(K1515),ISNUMBER(Q1515)),IF(K1515&lt;=Q1515,"Valeur ≤ seuil","Valeur &gt; seuil"),"")</x:f>
      </x:c>
      <x:c r="S1515" s="15"/>
      <x:c r="T1515" s="7" t="str">
        <x:f>IF(AND(ISNUMBER(K1515),ISNUMBER(S1515)),IF(K1515&lt;=S1515,"Valeur ≤ seuil","Valeur &gt; seuil"),"")</x:f>
      </x:c>
      <x:c r="U1515" s="7"/>
      <x:c r="V1515" s="7" t="str"/>
      <x:c r="W1515" s="14" t="str"/>
      <x:c r="X1515" s="7" t="str"/>
      <x:c r="Y1515" s="13" t="d">
        <x:v>2026-10-25T12:00:00.000Z</x:v>
      </x:c>
      <x:c r="Z1515" s="14" t="str">
        <x:v>https://beematic.it/wp-content/uploads/catalogo-BEEMATIC-n4-170926-FR-rev1.6-noprice_compressed.pdf#page=22</x:v>
      </x:c>
      <x:c r="AA1515" s="14" t="str">
        <x:v>http://127.0.0.1:8788/reference-63c04e0af68f64.html</x:v>
      </x:c>
      <x:c r="AB1515" s="14" t="str">
        <x:v>http://127.0.0.1:8788/fiche-209.html</x:v>
      </x:c>
      <x:c r="AC1515" s="7" t="str">
        <x:v>Obtenir la version, la configuration, les modes, les mesures et les informations réglementaires.</x:v>
      </x:c>
      <x:c r="AD1515" s="7"/>
      <x:c r="AE1515" s="7" t="str"/>
    </x:row>
    <x:row r="1516" ht="54" customHeight="1">
      <x:c r="A1516" s="7" t="str">
        <x:v>SHU</x:v>
      </x:c>
      <x:c r="B1516" s="7" t="str">
        <x:v>BeeMatic</x:v>
      </x:c>
      <x:c r="C1516" s="7" t="str">
        <x:v>BEEMATIC</x:v>
      </x:c>
      <x:c r="D1516" s="7" t="str">
        <x:v>SHU · Volets coulissants</x:v>
      </x:c>
      <x:c r="E1516" s="7" t="str">
        <x:v>Nature à préciser</x:v>
      </x:c>
      <x:c r="F1516" s="7" t="str">
        <x:v>Périmètre à confirmer</x:v>
      </x:c>
      <x:c r="G1516" s="7" t="str">
        <x:v>À vérifier</x:v>
      </x:c>
      <x:c r="H1516" s="7" t="str"/>
      <x:c r="I1516" s="7" t="str">
        <x:v>Mode, configuration et preuves énergétiques complètes non établis pour cette référence.</x:v>
      </x:c>
      <x:c r="J1516" s="7" t="str"/>
      <x:c r="K1516" s="15"/>
      <x:c r="L1516" s="15" t="str"/>
      <x:c r="M1516" s="15"/>
      <x:c r="N1516" s="15"/>
      <x:c r="O1516" s="15"/>
      <x:c r="P1516" s="7" t="str"/>
      <x:c r="Q1516" s="15"/>
      <x:c r="R1516" s="7" t="str">
        <x:f>IF(AND(ISNUMBER(K1516),ISNUMBER(Q1516)),IF(K1516&lt;=Q1516,"Valeur ≤ seuil","Valeur &gt; seuil"),"")</x:f>
      </x:c>
      <x:c r="S1516" s="15"/>
      <x:c r="T1516" s="7" t="str">
        <x:f>IF(AND(ISNUMBER(K1516),ISNUMBER(S1516)),IF(K1516&lt;=S1516,"Valeur ≤ seuil","Valeur &gt; seuil"),"")</x:f>
      </x:c>
      <x:c r="U1516" s="7"/>
      <x:c r="V1516" s="7" t="str"/>
      <x:c r="W1516" s="14" t="str"/>
      <x:c r="X1516" s="7" t="str"/>
      <x:c r="Y1516" s="13" t="d">
        <x:v>2026-10-25T12:00:00.000Z</x:v>
      </x:c>
      <x:c r="Z1516" s="14" t="str">
        <x:v>https://beematic.it/wp-content/uploads/catalogo-BEEMATIC-n4-170926-FR-rev1.6-noprice_compressed.pdf#page=22</x:v>
      </x:c>
      <x:c r="AA1516" s="14" t="str">
        <x:v>http://127.0.0.1:8788/reference-ca7ad5d94fd10a.html</x:v>
      </x:c>
      <x:c r="AB1516" s="14" t="str">
        <x:v>http://127.0.0.1:8788/fiche-209.html</x:v>
      </x:c>
      <x:c r="AC1516" s="7" t="str">
        <x:v>Obtenir la version, la configuration, les modes, les mesures et les informations réglementaires.</x:v>
      </x:c>
      <x:c r="AD1516" s="7"/>
      <x:c r="AE1516" s="7" t="str"/>
    </x:row>
    <x:row r="1517" ht="54" customHeight="1">
      <x:c r="A1517" s="7" t="str">
        <x:v>AUTORUN</x:v>
      </x:c>
      <x:c r="B1517" s="7" t="str">
        <x:v>Doorgate</x:v>
      </x:c>
      <x:c r="C1517" s="7" t="str">
        <x:v>Doorgate</x:v>
      </x:c>
      <x:c r="D1517" s="7" t="str">
        <x:v>AUTORUN · porte rapide autoréparable</x:v>
      </x:c>
      <x:c r="E1517" s="7" t="str">
        <x:v>Nature à préciser</x:v>
      </x:c>
      <x:c r="F1517" s="7" t="str">
        <x:v>Périmètre à confirmer</x:v>
      </x:c>
      <x:c r="G1517" s="7" t="str">
        <x:v>À vérifier</x:v>
      </x:c>
      <x:c r="H1517" s="7" t="str"/>
      <x:c r="I1517" s="7" t="str">
        <x:v>Mode, configuration et preuves énergétiques complètes non établis pour cette référence.</x:v>
      </x:c>
      <x:c r="J1517" s="7" t="str"/>
      <x:c r="K1517" s="15"/>
      <x:c r="L1517" s="15" t="str"/>
      <x:c r="M1517" s="15"/>
      <x:c r="N1517" s="15"/>
      <x:c r="O1517" s="15"/>
      <x:c r="P1517" s="7" t="str"/>
      <x:c r="Q1517" s="15"/>
      <x:c r="R1517" s="7" t="str">
        <x:f>IF(AND(ISNUMBER(K1517),ISNUMBER(Q1517)),IF(K1517&lt;=Q1517,"Valeur ≤ seuil","Valeur &gt; seuil"),"")</x:f>
      </x:c>
      <x:c r="S1517" s="15"/>
      <x:c r="T1517" s="7" t="str">
        <x:f>IF(AND(ISNUMBER(K1517),ISNUMBER(S1517)),IF(K1517&lt;=S1517,"Valeur ≤ seuil","Valeur &gt; seuil"),"")</x:f>
      </x:c>
      <x:c r="U1517" s="7"/>
      <x:c r="V1517" s="7" t="str"/>
      <x:c r="W1517" s="14" t="str"/>
      <x:c r="X1517" s="7" t="str"/>
      <x:c r="Y1517" s="13" t="d">
        <x:v>2026-10-25T12:00:00.000Z</x:v>
      </x:c>
      <x:c r="Z1517" s="14" t="str">
        <x:v>https://doorgate.pt/produtos/portas-rapidas/portas-rapidas-autorun/</x:v>
      </x:c>
      <x:c r="AA1517" s="14" t="str">
        <x:v>http://127.0.0.1:8788/produit-doorgate-autorun.html</x:v>
      </x:c>
      <x:c r="AB1517" s="14" t="str">
        <x:v>http://127.0.0.1:8788/produit-doorgate-autorun.html</x:v>
      </x:c>
      <x:c r="AC1517" s="7" t="str">
        <x:v>Obtenir la version, la configuration, les modes, les mesures et les informations réglementaires.</x:v>
      </x:c>
      <x:c r="AD1517" s="7"/>
      <x:c r="AE1517" s="7" t="str"/>
    </x:row>
    <x:row r="1518" ht="54" customHeight="1">
      <x:c r="A1518" s="7" t="str">
        <x:v>TH100</x:v>
      </x:c>
      <x:c r="B1518" s="7" t="str">
        <x:v>Doorgate</x:v>
      </x:c>
      <x:c r="C1518" s="7" t="str">
        <x:v>Doorgate</x:v>
      </x:c>
      <x:c r="D1518" s="7" t="str">
        <x:v>TH100 · fermeture enroulable à lames isolées</x:v>
      </x:c>
      <x:c r="E1518" s="7" t="str">
        <x:v>Nature à préciser</x:v>
      </x:c>
      <x:c r="F1518" s="7" t="str">
        <x:v>Périmètre à confirmer</x:v>
      </x:c>
      <x:c r="G1518" s="7" t="str">
        <x:v>À vérifier</x:v>
      </x:c>
      <x:c r="H1518" s="7" t="str"/>
      <x:c r="I1518" s="7" t="str">
        <x:v>Mode, configuration et preuves énergétiques complètes non établis pour cette référence.</x:v>
      </x:c>
      <x:c r="J1518" s="7" t="str"/>
      <x:c r="K1518" s="15"/>
      <x:c r="L1518" s="15" t="str"/>
      <x:c r="M1518" s="15"/>
      <x:c r="N1518" s="15"/>
      <x:c r="O1518" s="15"/>
      <x:c r="P1518" s="7" t="str"/>
      <x:c r="Q1518" s="15"/>
      <x:c r="R1518" s="7" t="str">
        <x:f>IF(AND(ISNUMBER(K1518),ISNUMBER(Q1518)),IF(K1518&lt;=Q1518,"Valeur ≤ seuil","Valeur &gt; seuil"),"")</x:f>
      </x:c>
      <x:c r="S1518" s="15"/>
      <x:c r="T1518" s="7" t="str">
        <x:f>IF(AND(ISNUMBER(K1518),ISNUMBER(S1518)),IF(K1518&lt;=S1518,"Valeur ≤ seuil","Valeur &gt; seuil"),"")</x:f>
      </x:c>
      <x:c r="U1518" s="7"/>
      <x:c r="V1518" s="7" t="str"/>
      <x:c r="W1518" s="14" t="str"/>
      <x:c r="X1518" s="7" t="str"/>
      <x:c r="Y1518" s="13" t="d">
        <x:v>2026-10-25T12:00:00.000Z</x:v>
      </x:c>
      <x:c r="Z1518" s="14" t="str">
        <x:v>https://doorgate.pt/produtos/portas-e-grades-de-enrolar/portas-de-enrolar-termicas-th110/</x:v>
      </x:c>
      <x:c r="AA1518" s="14" t="str">
        <x:v>http://127.0.0.1:8788/produit-doorgate-th100.html</x:v>
      </x:c>
      <x:c r="AB1518" s="14" t="str">
        <x:v>http://127.0.0.1:8788/produit-doorgate-th100.html</x:v>
      </x:c>
      <x:c r="AC1518" s="7" t="str">
        <x:v>Obtenir la version, la configuration, les modes, les mesures et les informations réglementaires.</x:v>
      </x:c>
      <x:c r="AD1518" s="7"/>
      <x:c r="AE1518" s="7" t="str"/>
    </x:row>
    <x:row r="1519" ht="54" customHeight="1">
      <x:c r="A1519" s="7" t="str">
        <x:v>FV100</x:v>
      </x:c>
      <x:c r="B1519" s="7" t="str">
        <x:v>Doorgate</x:v>
      </x:c>
      <x:c r="C1519" s="7" t="str">
        <x:v>Doorgate</x:v>
      </x:c>
      <x:c r="D1519" s="7" t="str">
        <x:v>FV100 · lame transparente pour fermeture enroulable</x:v>
      </x:c>
      <x:c r="E1519" s="7" t="str">
        <x:v>Nature à préciser</x:v>
      </x:c>
      <x:c r="F1519" s="7" t="str">
        <x:v>Périmètre à confirmer</x:v>
      </x:c>
      <x:c r="G1519" s="7" t="str">
        <x:v>À vérifier</x:v>
      </x:c>
      <x:c r="H1519" s="7" t="str"/>
      <x:c r="I1519" s="7" t="str">
        <x:v>Mode, configuration et preuves énergétiques complètes non établis pour cette référence.</x:v>
      </x:c>
      <x:c r="J1519" s="7" t="str"/>
      <x:c r="K1519" s="15"/>
      <x:c r="L1519" s="15" t="str"/>
      <x:c r="M1519" s="15"/>
      <x:c r="N1519" s="15"/>
      <x:c r="O1519" s="15"/>
      <x:c r="P1519" s="7" t="str"/>
      <x:c r="Q1519" s="15"/>
      <x:c r="R1519" s="7" t="str">
        <x:f>IF(AND(ISNUMBER(K1519),ISNUMBER(Q1519)),IF(K1519&lt;=Q1519,"Valeur ≤ seuil","Valeur &gt; seuil"),"")</x:f>
      </x:c>
      <x:c r="S1519" s="15"/>
      <x:c r="T1519" s="7" t="str">
        <x:f>IF(AND(ISNUMBER(K1519),ISNUMBER(S1519)),IF(K1519&lt;=S1519,"Valeur ≤ seuil","Valeur &gt; seuil"),"")</x:f>
      </x:c>
      <x:c r="U1519" s="7"/>
      <x:c r="V1519" s="7" t="str"/>
      <x:c r="W1519" s="14" t="str"/>
      <x:c r="X1519" s="7" t="str"/>
      <x:c r="Y1519" s="13" t="d">
        <x:v>2026-10-25T12:00:00.000Z</x:v>
      </x:c>
      <x:c r="Z1519" s="14" t="str">
        <x:v>https://doorgate.pt/produtos/portas-e-grades-de-enrolar/portas-de-enrolar-termicas-th110/</x:v>
      </x:c>
      <x:c r="AA1519" s="14" t="str">
        <x:v>http://127.0.0.1:8788/produit-doorgate-fv100.html</x:v>
      </x:c>
      <x:c r="AB1519" s="14" t="str">
        <x:v>http://127.0.0.1:8788/produit-doorgate-fv100.html</x:v>
      </x:c>
      <x:c r="AC1519" s="7" t="str">
        <x:v>Obtenir la version, la configuration, les modes, les mesures et les informations réglementaires.</x:v>
      </x:c>
      <x:c r="AD1519" s="7"/>
      <x:c r="AE1519" s="7" t="str"/>
    </x:row>
    <x:row r="1520" ht="54" customHeight="1">
      <x:c r="A1520" s="7" t="str">
        <x:v>PYROPE</x:v>
      </x:c>
      <x:c r="B1520" s="7" t="str">
        <x:v>Ferplay</x:v>
      </x:c>
      <x:c r="C1520" s="7" t="str">
        <x:v>Ferplay</x:v>
      </x:c>
      <x:c r="D1520" s="7" t="str">
        <x:v>PYROPE · portail aluminium plein</x:v>
      </x:c>
      <x:c r="E1520" s="7" t="str">
        <x:v>Nature à préciser</x:v>
      </x:c>
      <x:c r="F1520" s="7" t="str">
        <x:v>Périmètre à confirmer</x:v>
      </x:c>
      <x:c r="G1520" s="7" t="str">
        <x:v>À vérifier</x:v>
      </x:c>
      <x:c r="H1520" s="7" t="str"/>
      <x:c r="I1520" s="7" t="str">
        <x:v>Mode, configuration et preuves énergétiques complètes non établis pour cette référence.</x:v>
      </x:c>
      <x:c r="J1520" s="7" t="str"/>
      <x:c r="K1520" s="15"/>
      <x:c r="L1520" s="15" t="str"/>
      <x:c r="M1520" s="15"/>
      <x:c r="N1520" s="15"/>
      <x:c r="O1520" s="15"/>
      <x:c r="P1520" s="7" t="str"/>
      <x:c r="Q1520" s="15"/>
      <x:c r="R1520" s="7" t="str">
        <x:f>IF(AND(ISNUMBER(K1520),ISNUMBER(Q1520)),IF(K1520&lt;=Q1520,"Valeur ≤ seuil","Valeur &gt; seuil"),"")</x:f>
      </x:c>
      <x:c r="S1520" s="15"/>
      <x:c r="T1520" s="7" t="str">
        <x:f>IF(AND(ISNUMBER(K1520),ISNUMBER(S1520)),IF(K1520&lt;=S1520,"Valeur ≤ seuil","Valeur &gt; seuil"),"")</x:f>
      </x:c>
      <x:c r="U1520" s="7"/>
      <x:c r="V1520" s="7" t="str"/>
      <x:c r="W1520" s="14" t="str"/>
      <x:c r="X1520" s="7" t="str"/>
      <x:c r="Y1520" s="13" t="d">
        <x:v>2026-10-25T12:00:00.000Z</x:v>
      </x:c>
      <x:c r="Z1520" s="14" t="str">
        <x:v>https://www.ferplay.net/downloads/telechargement-fichier?path=CATALOGUES+COMMERCIAUX%2F2026+Catalogue+Portails+Aluminium.pdf#page=7</x:v>
      </x:c>
      <x:c r="AA1520" s="14" t="str">
        <x:v>http://127.0.0.1:8788/produit-ferplay-pyrope.html</x:v>
      </x:c>
      <x:c r="AB1520" s="14" t="str">
        <x:v>http://127.0.0.1:8788/produit-ferplay-pyrope.html</x:v>
      </x:c>
      <x:c r="AC1520" s="7" t="str">
        <x:v>Obtenir la version, la configuration, les modes, les mesures et les informations réglementaires.</x:v>
      </x:c>
      <x:c r="AD1520" s="7"/>
      <x:c r="AE1520" s="7" t="str"/>
    </x:row>
    <x:row r="1521" ht="54" customHeight="1">
      <x:c r="A1521" s="7" t="str">
        <x:v>RHÔNE</x:v>
      </x:c>
      <x:c r="B1521" s="7" t="str">
        <x:v>Ferplay</x:v>
      </x:c>
      <x:c r="C1521" s="7" t="str">
        <x:v>Ferplay</x:v>
      </x:c>
      <x:c r="D1521" s="7" t="str">
        <x:v>RHÔNE · portail aluminium plein</x:v>
      </x:c>
      <x:c r="E1521" s="7" t="str">
        <x:v>Nature à préciser</x:v>
      </x:c>
      <x:c r="F1521" s="7" t="str">
        <x:v>Périmètre à confirmer</x:v>
      </x:c>
      <x:c r="G1521" s="7" t="str">
        <x:v>À vérifier</x:v>
      </x:c>
      <x:c r="H1521" s="7" t="str"/>
      <x:c r="I1521" s="7" t="str">
        <x:v>Mode, configuration et preuves énergétiques complètes non établis pour cette référence.</x:v>
      </x:c>
      <x:c r="J1521" s="7" t="str"/>
      <x:c r="K1521" s="15"/>
      <x:c r="L1521" s="15" t="str"/>
      <x:c r="M1521" s="15"/>
      <x:c r="N1521" s="15"/>
      <x:c r="O1521" s="15"/>
      <x:c r="P1521" s="7" t="str"/>
      <x:c r="Q1521" s="15"/>
      <x:c r="R1521" s="7" t="str">
        <x:f>IF(AND(ISNUMBER(K1521),ISNUMBER(Q1521)),IF(K1521&lt;=Q1521,"Valeur ≤ seuil","Valeur &gt; seuil"),"")</x:f>
      </x:c>
      <x:c r="S1521" s="15"/>
      <x:c r="T1521" s="7" t="str">
        <x:f>IF(AND(ISNUMBER(K1521),ISNUMBER(S1521)),IF(K1521&lt;=S1521,"Valeur ≤ seuil","Valeur &gt; seuil"),"")</x:f>
      </x:c>
      <x:c r="U1521" s="7"/>
      <x:c r="V1521" s="7" t="str"/>
      <x:c r="W1521" s="14" t="str"/>
      <x:c r="X1521" s="7" t="str"/>
      <x:c r="Y1521" s="13" t="d">
        <x:v>2026-10-25T12:00:00.000Z</x:v>
      </x:c>
      <x:c r="Z1521" s="14" t="str">
        <x:v>https://www.ferplay.net/downloads/telechargement-fichier?path=CATALOGUES+COMMERCIAUX%2F2026+Catalogue+Portails+Aluminium.pdf#page=7</x:v>
      </x:c>
      <x:c r="AA1521" s="14" t="str">
        <x:v>http://127.0.0.1:8788/produit-ferplay-rhone.html</x:v>
      </x:c>
      <x:c r="AB1521" s="14" t="str">
        <x:v>http://127.0.0.1:8788/produit-ferplay-rhone.html</x:v>
      </x:c>
      <x:c r="AC1521" s="7" t="str">
        <x:v>Obtenir la version, la configuration, les modes, les mesures et les informations réglementaires.</x:v>
      </x:c>
      <x:c r="AD1521" s="7"/>
      <x:c r="AE1521" s="7" t="str"/>
    </x:row>
    <x:row r="1522" ht="54" customHeight="1">
      <x:c r="A1522" s="7" t="str">
        <x:v>827EV</x:v>
      </x:c>
      <x:c r="B1522" s="7" t="str">
        <x:v>LiftMaster</x:v>
      </x:c>
      <x:c r="C1522" s="7" t="str">
        <x:v>LiftMaster</x:v>
      </x:c>
      <x:c r="D1522" s="7" t="str">
        <x:v>827EV · éclairage LED radio myQ</x:v>
      </x:c>
      <x:c r="E1522" s="7" t="str">
        <x:v>Composant électronique ou sensible</x:v>
      </x:c>
      <x:c r="F1522" s="7" t="str">
        <x:v>Composant à évaluer dans l’ensemble</x:v>
      </x:c>
      <x:c r="G1522" s="7" t="str">
        <x:v>À vérifier</x:v>
      </x:c>
      <x:c r="H1522" s="7" t="str"/>
      <x:c r="I1522" s="7" t="str">
        <x:v>La fiche de ce composant ne documente pas les modes de la motorisation complète.</x:v>
      </x:c>
      <x:c r="J1522" s="7" t="str"/>
      <x:c r="K1522" s="15"/>
      <x:c r="L1522" s="15" t="str"/>
      <x:c r="M1522" s="15"/>
      <x:c r="N1522" s="15"/>
      <x:c r="O1522" s="15"/>
      <x:c r="P1522" s="7" t="str"/>
      <x:c r="Q1522" s="15"/>
      <x:c r="R1522" s="7" t="str">
        <x:f>IF(AND(ISNUMBER(K1522),ISNUMBER(Q1522)),IF(K1522&lt;=Q1522,"Valeur ≤ seuil","Valeur &gt; seuil"),"")</x:f>
      </x:c>
      <x:c r="S1522" s="15"/>
      <x:c r="T1522" s="7" t="str">
        <x:f>IF(AND(ISNUMBER(K1522),ISNUMBER(S1522)),IF(K1522&lt;=S1522,"Valeur ≤ seuil","Valeur &gt; seuil"),"")</x:f>
      </x:c>
      <x:c r="U1522" s="7"/>
      <x:c r="V1522" s="7" t="str"/>
      <x:c r="W1522" s="14" t="str"/>
      <x:c r="X1522" s="7" t="str"/>
      <x:c r="Y1522" s="13" t="d">
        <x:v>2026-10-25T12:00:00.000Z</x:v>
      </x:c>
      <x:c r="Z1522" s="14" t="str">
        <x:v>https://liftmaster.eu/fr/products/myq-funk-led-leuchte</x:v>
      </x:c>
      <x:c r="AA1522" s="14" t="str">
        <x:v>http://127.0.0.1:8788/produit-liftmaster-827ev.html</x:v>
      </x:c>
      <x:c r="AB1522" s="14" t="str">
        <x:v>http://127.0.0.1:8788/produit-liftmaster-827ev.html</x:v>
      </x:c>
      <x:c r="AC1522" s="7" t="str">
        <x:v>Obtenir la version, la configuration, les modes, les mesures et les informations réglementaires.</x:v>
      </x:c>
      <x:c r="AD1522" s="7"/>
      <x:c r="AE1522" s="7" t="str"/>
    </x:row>
    <x:row r="1523" ht="54" customHeight="1">
      <x:c r="A1523" s="7" t="str">
        <x:v>FLA1-LED</x:v>
      </x:c>
      <x:c r="B1523" s="7" t="str">
        <x:v>LiftMaster</x:v>
      </x:c>
      <x:c r="C1523" s="7" t="str">
        <x:v>LiftMaster</x:v>
      </x:c>
      <x:c r="D1523" s="7" t="str">
        <x:v>FLA1-LED · feu clignotant de signalisation</x:v>
      </x:c>
      <x:c r="E1523" s="7" t="str">
        <x:v>Composant électronique ou sensible</x:v>
      </x:c>
      <x:c r="F1523" s="7" t="str">
        <x:v>Composant à évaluer dans l’ensemble</x:v>
      </x:c>
      <x:c r="G1523" s="7" t="str">
        <x:v>À vérifier</x:v>
      </x:c>
      <x:c r="H1523" s="7" t="str"/>
      <x:c r="I1523" s="7" t="str">
        <x:v>La fiche de ce composant ne documente pas les modes de la motorisation complète.</x:v>
      </x:c>
      <x:c r="J1523" s="7" t="str"/>
      <x:c r="K1523" s="15"/>
      <x:c r="L1523" s="15" t="str"/>
      <x:c r="M1523" s="15"/>
      <x:c r="N1523" s="15"/>
      <x:c r="O1523" s="15"/>
      <x:c r="P1523" s="7" t="str"/>
      <x:c r="Q1523" s="15"/>
      <x:c r="R1523" s="7" t="str">
        <x:f>IF(AND(ISNUMBER(K1523),ISNUMBER(Q1523)),IF(K1523&lt;=Q1523,"Valeur ≤ seuil","Valeur &gt; seuil"),"")</x:f>
      </x:c>
      <x:c r="S1523" s="15"/>
      <x:c r="T1523" s="7" t="str">
        <x:f>IF(AND(ISNUMBER(K1523),ISNUMBER(S1523)),IF(K1523&lt;=S1523,"Valeur ≤ seuil","Valeur &gt; seuil"),"")</x:f>
      </x:c>
      <x:c r="U1523" s="7"/>
      <x:c r="V1523" s="7" t="str"/>
      <x:c r="W1523" s="14" t="str"/>
      <x:c r="X1523" s="7" t="str"/>
      <x:c r="Y1523" s="13" t="d">
        <x:v>2026-10-25T12:00:00.000Z</x:v>
      </x:c>
      <x:c r="Z1523" s="14" t="str">
        <x:v>https://liftmaster.eu/fr/products/signalblinkleuchte</x:v>
      </x:c>
      <x:c r="AA1523" s="14" t="str">
        <x:v>http://127.0.0.1:8788/produit-liftmaster-fla1-led.html</x:v>
      </x:c>
      <x:c r="AB1523" s="14" t="str">
        <x:v>http://127.0.0.1:8788/produit-liftmaster-fla1-led.html</x:v>
      </x:c>
      <x:c r="AC1523" s="7" t="str">
        <x:v>Obtenir la version, la configuration, les modes, les mesures et les informations réglementaires.</x:v>
      </x:c>
      <x:c r="AD1523" s="7"/>
      <x:c r="AE1523" s="7" t="str"/>
    </x:row>
    <x:row r="1524" ht="54" customHeight="1">
      <x:c r="A1524" s="7" t="str">
        <x:v>SWG-ANT-EV</x:v>
      </x:c>
      <x:c r="B1524" s="7" t="str">
        <x:v>LiftMaster</x:v>
      </x:c>
      <x:c r="C1524" s="7" t="str">
        <x:v>LiftMaster</x:v>
      </x:c>
      <x:c r="D1524" s="7" t="str">
        <x:v>SWG-ANT-EV · kit d’antenne pour commande myQ</x:v>
      </x:c>
      <x:c r="E1524" s="7" t="str">
        <x:v>Nature à préciser</x:v>
      </x:c>
      <x:c r="F1524" s="7" t="str">
        <x:v>Périmètre à confirmer</x:v>
      </x:c>
      <x:c r="G1524" s="7" t="str">
        <x:v>À vérifier</x:v>
      </x:c>
      <x:c r="H1524" s="7" t="str"/>
      <x:c r="I1524" s="7" t="str">
        <x:v>Mode, configuration et preuves énergétiques complètes non établis pour cette référence.</x:v>
      </x:c>
      <x:c r="J1524" s="7" t="str"/>
      <x:c r="K1524" s="15"/>
      <x:c r="L1524" s="15" t="str"/>
      <x:c r="M1524" s="15"/>
      <x:c r="N1524" s="15"/>
      <x:c r="O1524" s="15"/>
      <x:c r="P1524" s="7" t="str"/>
      <x:c r="Q1524" s="15"/>
      <x:c r="R1524" s="7" t="str">
        <x:f>IF(AND(ISNUMBER(K1524),ISNUMBER(Q1524)),IF(K1524&lt;=Q1524,"Valeur ≤ seuil","Valeur &gt; seuil"),"")</x:f>
      </x:c>
      <x:c r="S1524" s="15"/>
      <x:c r="T1524" s="7" t="str">
        <x:f>IF(AND(ISNUMBER(K1524),ISNUMBER(S1524)),IF(K1524&lt;=S1524,"Valeur ≤ seuil","Valeur &gt; seuil"),"")</x:f>
      </x:c>
      <x:c r="U1524" s="7"/>
      <x:c r="V1524" s="7" t="str"/>
      <x:c r="W1524" s="14" t="str"/>
      <x:c r="X1524" s="7" t="str"/>
      <x:c r="Y1524" s="13" t="d">
        <x:v>2026-10-25T12:00:00.000Z</x:v>
      </x:c>
      <x:c r="Z1524" s="14" t="str">
        <x:v>https://liftmaster.eu/fr/products/antennenkit</x:v>
      </x:c>
      <x:c r="AA1524" s="14" t="str">
        <x:v>http://127.0.0.1:8788/produit-liftmaster-swg-ant-ev.html</x:v>
      </x:c>
      <x:c r="AB1524" s="14" t="str">
        <x:v>http://127.0.0.1:8788/produit-liftmaster-swg-ant-ev.html</x:v>
      </x:c>
      <x:c r="AC1524" s="7" t="str">
        <x:v>Obtenir la version, la configuration, les modes, les mesures et les informations réglementaires.</x:v>
      </x:c>
      <x:c r="AD1524" s="7"/>
      <x:c r="AE1524" s="7" t="str"/>
    </x:row>
    <x:row r="1525" ht="54" customHeight="1">
      <x:c r="A1525" s="7" t="str">
        <x:v>A11002.00</x:v>
      </x:c>
      <x:c r="B1525" s="7" t="str">
        <x:v>MEDVA</x:v>
      </x:c>
      <x:c r="C1525" s="7" t="str">
        <x:v>MEDVA</x:v>
      </x:c>
      <x:c r="D1525" s="7" t="str">
        <x:v>HB1 BAC-0.8 · moteur hydraulique de porte basculante</x:v>
      </x:c>
      <x:c r="E1525" s="7" t="str">
        <x:v>Motorisation ou automatisme</x:v>
      </x:c>
      <x:c r="F1525" s="7" t="str">
        <x:v>Équipement complet à confirmer</x:v>
      </x:c>
      <x:c r="G1525" s="7" t="str">
        <x:v>À vérifier</x:v>
      </x:c>
      <x:c r="H1525" s="7" t="str"/>
      <x:c r="I1525" s="7" t="str">
        <x:v>Mode, configuration et preuves énergétiques complètes non établis pour cette référence.</x:v>
      </x:c>
      <x:c r="J1525" s="7" t="str"/>
      <x:c r="K1525" s="15"/>
      <x:c r="L1525" s="15" t="str"/>
      <x:c r="M1525" s="15"/>
      <x:c r="N1525" s="15"/>
      <x:c r="O1525" s="15"/>
      <x:c r="P1525" s="7" t="str"/>
      <x:c r="Q1525" s="15"/>
      <x:c r="R1525" s="7" t="str">
        <x:f>IF(AND(ISNUMBER(K1525),ISNUMBER(Q1525)),IF(K1525&lt;=Q1525,"Valeur ≤ seuil","Valeur &gt; seuil"),"")</x:f>
      </x:c>
      <x:c r="S1525" s="15"/>
      <x:c r="T1525" s="7" t="str">
        <x:f>IF(AND(ISNUMBER(K1525),ISNUMBER(S1525)),IF(K1525&lt;=S1525,"Valeur ≤ seuil","Valeur &gt; seuil"),"")</x:f>
      </x:c>
      <x:c r="U1525" s="7"/>
      <x:c r="V1525" s="7" t="str"/>
      <x:c r="W1525" s="14" t="str"/>
      <x:c r="X1525" s="7" t="str"/>
      <x:c r="Y1525" s="13" t="d">
        <x:v>2026-10-25T12:00:00.000Z</x:v>
      </x:c>
      <x:c r="Z1525" s="14" t="str">
        <x:v>https://medva.es/producto/hb1-bac-0-8/</x:v>
      </x:c>
      <x:c r="AA1525" s="14" t="str">
        <x:v>http://127.0.0.1:8788/produit-medva-a11002-00.html</x:v>
      </x:c>
      <x:c r="AB1525" s="14" t="str">
        <x:v>http://127.0.0.1:8788/produit-medva-a11002-00.html</x:v>
      </x:c>
      <x:c r="AC1525" s="7" t="str">
        <x:v>Obtenir la version, la configuration, les modes, les mesures et les informations réglementaires.</x:v>
      </x:c>
      <x:c r="AD1525" s="7"/>
      <x:c r="AE1525" s="7" t="str"/>
    </x:row>
    <x:row r="1526" ht="54" customHeight="1">
      <x:c r="A1526" s="7" t="str">
        <x:v>A11004.00</x:v>
      </x:c>
      <x:c r="B1526" s="7" t="str">
        <x:v>MEDVA</x:v>
      </x:c>
      <x:c r="C1526" s="7" t="str">
        <x:v>MEDVA</x:v>
      </x:c>
      <x:c r="D1526" s="7" t="str">
        <x:v>HOME BAC-0.8 · motorisation hydraulique basculante</x:v>
      </x:c>
      <x:c r="E1526" s="7" t="str">
        <x:v>Motorisation ou automatisme</x:v>
      </x:c>
      <x:c r="F1526" s="7" t="str">
        <x:v>Équipement complet à confirmer</x:v>
      </x:c>
      <x:c r="G1526" s="7" t="str">
        <x:v>À vérifier</x:v>
      </x:c>
      <x:c r="H1526" s="7" t="str"/>
      <x:c r="I1526" s="7" t="str">
        <x:v>Mode, configuration et preuves énergétiques complètes non établis pour cette référence.</x:v>
      </x:c>
      <x:c r="J1526" s="7" t="str"/>
      <x:c r="K1526" s="15"/>
      <x:c r="L1526" s="15" t="str"/>
      <x:c r="M1526" s="15"/>
      <x:c r="N1526" s="15"/>
      <x:c r="O1526" s="15"/>
      <x:c r="P1526" s="7" t="str"/>
      <x:c r="Q1526" s="15"/>
      <x:c r="R1526" s="7" t="str">
        <x:f>IF(AND(ISNUMBER(K1526),ISNUMBER(Q1526)),IF(K1526&lt;=Q1526,"Valeur ≤ seuil","Valeur &gt; seuil"),"")</x:f>
      </x:c>
      <x:c r="S1526" s="15"/>
      <x:c r="T1526" s="7" t="str">
        <x:f>IF(AND(ISNUMBER(K1526),ISNUMBER(S1526)),IF(K1526&lt;=S1526,"Valeur ≤ seuil","Valeur &gt; seuil"),"")</x:f>
      </x:c>
      <x:c r="U1526" s="7"/>
      <x:c r="V1526" s="7" t="str"/>
      <x:c r="W1526" s="14" t="str"/>
      <x:c r="X1526" s="7" t="str"/>
      <x:c r="Y1526" s="13" t="d">
        <x:v>2026-10-25T12:00:00.000Z</x:v>
      </x:c>
      <x:c r="Z1526" s="14" t="str">
        <x:v>https://medva.es/producto/home-bac-0-8/</x:v>
      </x:c>
      <x:c r="AA1526" s="14" t="str">
        <x:v>http://127.0.0.1:8788/produit-medva-a11004-00.html</x:v>
      </x:c>
      <x:c r="AB1526" s="14" t="str">
        <x:v>http://127.0.0.1:8788/produit-medva-a11004-00.html</x:v>
      </x:c>
      <x:c r="AC1526" s="7" t="str">
        <x:v>Obtenir la version, la configuration, les modes, les mesures et les informations réglementaires.</x:v>
      </x:c>
      <x:c r="AD1526" s="7"/>
      <x:c r="AE1526" s="7" t="str"/>
    </x:row>
    <x:row r="1527" ht="54" customHeight="1">
      <x:c r="A1527" s="7" t="str">
        <x:v>A231.32000.K1</x:v>
      </x:c>
      <x:c r="B1527" s="7" t="str">
        <x:v>MEDVA</x:v>
      </x:c>
      <x:c r="C1527" s="7" t="str">
        <x:v>MEDVA</x:v>
      </x:c>
      <x:c r="D1527" s="7" t="str">
        <x:v>CAC1000 · kit d’ouverture hydraulique 1 000 mm</x:v>
      </x:c>
      <x:c r="E1527" s="7" t="str">
        <x:v>Nature à préciser</x:v>
      </x:c>
      <x:c r="F1527" s="7" t="str">
        <x:v>Périmètre à confirmer</x:v>
      </x:c>
      <x:c r="G1527" s="7" t="str">
        <x:v>À vérifier</x:v>
      </x:c>
      <x:c r="H1527" s="7" t="str"/>
      <x:c r="I1527" s="7" t="str">
        <x:v>Mode, configuration et preuves énergétiques complètes non établis pour cette référence.</x:v>
      </x:c>
      <x:c r="J1527" s="7" t="str"/>
      <x:c r="K1527" s="15"/>
      <x:c r="L1527" s="15" t="str"/>
      <x:c r="M1527" s="15"/>
      <x:c r="N1527" s="15"/>
      <x:c r="O1527" s="15"/>
      <x:c r="P1527" s="7" t="str"/>
      <x:c r="Q1527" s="15"/>
      <x:c r="R1527" s="7" t="str">
        <x:f>IF(AND(ISNUMBER(K1527),ISNUMBER(Q1527)),IF(K1527&lt;=Q1527,"Valeur ≤ seuil","Valeur &gt; seuil"),"")</x:f>
      </x:c>
      <x:c r="S1527" s="15"/>
      <x:c r="T1527" s="7" t="str">
        <x:f>IF(AND(ISNUMBER(K1527),ISNUMBER(S1527)),IF(K1527&lt;=S1527,"Valeur ≤ seuil","Valeur &gt; seuil"),"")</x:f>
      </x:c>
      <x:c r="U1527" s="7"/>
      <x:c r="V1527" s="7" t="str"/>
      <x:c r="W1527" s="14" t="str"/>
      <x:c r="X1527" s="7" t="str"/>
      <x:c r="Y1527" s="13" t="d">
        <x:v>2026-10-25T12:00:00.000Z</x:v>
      </x:c>
      <x:c r="Z1527" s="14" t="str">
        <x:v>https://medva.es/producto/cac1000/</x:v>
      </x:c>
      <x:c r="AA1527" s="14" t="str">
        <x:v>http://127.0.0.1:8788/produit-medva-a231-32000-k1.html</x:v>
      </x:c>
      <x:c r="AB1527" s="14" t="str">
        <x:v>http://127.0.0.1:8788/produit-medva-a231-32000-k1.html</x:v>
      </x:c>
      <x:c r="AC1527" s="7" t="str">
        <x:v>Obtenir la version, la configuration, les modes, les mesures et les informations réglementaires.</x:v>
      </x:c>
      <x:c r="AD1527" s="7"/>
      <x:c r="AE1527" s="7" t="str"/>
    </x:row>
    <x:row r="1528" ht="54" customHeight="1">
      <x:c r="A1528" s="7" t="str">
        <x:v>2009611</x:v>
      </x:c>
      <x:c r="B1528" s="7" t="str">
        <x:v>SIMU</x:v>
      </x:c>
      <x:c r="C1528" s="7" t="str">
        <x:v>SIMU</x:v>
      </x:c>
      <x:c r="D1528" s="7" t="str">
        <x:v>SIMUDRIVE SD350 · coffret de commande triphasé</x:v>
      </x:c>
      <x:c r="E1528" s="7" t="str">
        <x:v>Nature à préciser</x:v>
      </x:c>
      <x:c r="F1528" s="7" t="str">
        <x:v>Périmètre à confirmer</x:v>
      </x:c>
      <x:c r="G1528" s="7" t="str">
        <x:v>À vérifier</x:v>
      </x:c>
      <x:c r="H1528" s="7" t="str"/>
      <x:c r="I1528" s="7" t="str">
        <x:v>Mode, configuration et preuves énergétiques complètes non établis pour cette référence.</x:v>
      </x:c>
      <x:c r="J1528" s="7" t="str"/>
      <x:c r="K1528" s="15"/>
      <x:c r="L1528" s="15" t="str"/>
      <x:c r="M1528" s="15"/>
      <x:c r="N1528" s="15"/>
      <x:c r="O1528" s="15"/>
      <x:c r="P1528" s="7" t="str"/>
      <x:c r="Q1528" s="15"/>
      <x:c r="R1528" s="7" t="str">
        <x:f>IF(AND(ISNUMBER(K1528),ISNUMBER(Q1528)),IF(K1528&lt;=Q1528,"Valeur ≤ seuil","Valeur &gt; seuil"),"")</x:f>
      </x:c>
      <x:c r="S1528" s="15"/>
      <x:c r="T1528" s="7" t="str">
        <x:f>IF(AND(ISNUMBER(K1528),ISNUMBER(S1528)),IF(K1528&lt;=S1528,"Valeur ≤ seuil","Valeur &gt; seuil"),"")</x:f>
      </x:c>
      <x:c r="U1528" s="7"/>
      <x:c r="V1528" s="7" t="str"/>
      <x:c r="W1528" s="14" t="str"/>
      <x:c r="X1528" s="7" t="str"/>
      <x:c r="Y1528" s="13" t="d">
        <x:v>2026-10-25T12:00:00.000Z</x:v>
      </x:c>
      <x:c r="Z1528" s="14" t="str">
        <x:v>https://www.simu.com/simudrive-sd350-2009611.html</x:v>
      </x:c>
      <x:c r="AA1528" s="14" t="str">
        <x:v>http://127.0.0.1:8788/produit-simu-2009611.html</x:v>
      </x:c>
      <x:c r="AB1528" s="14" t="str">
        <x:v>http://127.0.0.1:8788/produit-simu-2009611.html</x:v>
      </x:c>
      <x:c r="AC1528" s="7" t="str">
        <x:v>Obtenir la version, la configuration, les modes, les mesures et les informations réglementaires.</x:v>
      </x:c>
      <x:c r="AD1528" s="7"/>
      <x:c r="AE1528" s="7" t="str"/>
    </x:row>
    <x:row r="1529" ht="54" customHeight="1">
      <x:c r="A1529" s="7" t="str">
        <x:v>2008779</x:v>
      </x:c>
      <x:c r="B1529" s="7" t="str">
        <x:v>SIMU</x:v>
      </x:c>
      <x:c r="C1529" s="7" t="str">
        <x:v>SIMU</x:v>
      </x:c>
      <x:c r="D1529" s="7" t="str">
        <x:v>SIMUDRIVE SD510 · coffret industriel programmable</x:v>
      </x:c>
      <x:c r="E1529" s="7" t="str">
        <x:v>Nature à préciser</x:v>
      </x:c>
      <x:c r="F1529" s="7" t="str">
        <x:v>Périmètre à confirmer</x:v>
      </x:c>
      <x:c r="G1529" s="7" t="str">
        <x:v>À vérifier</x:v>
      </x:c>
      <x:c r="H1529" s="7" t="str"/>
      <x:c r="I1529" s="7" t="str">
        <x:v>Mode, configuration et preuves énergétiques complètes non établis pour cette référence.</x:v>
      </x:c>
      <x:c r="J1529" s="7" t="str"/>
      <x:c r="K1529" s="15"/>
      <x:c r="L1529" s="15" t="str"/>
      <x:c r="M1529" s="15"/>
      <x:c r="N1529" s="15"/>
      <x:c r="O1529" s="15"/>
      <x:c r="P1529" s="7" t="str"/>
      <x:c r="Q1529" s="15"/>
      <x:c r="R1529" s="7" t="str">
        <x:f>IF(AND(ISNUMBER(K1529),ISNUMBER(Q1529)),IF(K1529&lt;=Q1529,"Valeur ≤ seuil","Valeur &gt; seuil"),"")</x:f>
      </x:c>
      <x:c r="S1529" s="15"/>
      <x:c r="T1529" s="7" t="str">
        <x:f>IF(AND(ISNUMBER(K1529),ISNUMBER(S1529)),IF(K1529&lt;=S1529,"Valeur ≤ seuil","Valeur &gt; seuil"),"")</x:f>
      </x:c>
      <x:c r="U1529" s="7"/>
      <x:c r="V1529" s="7" t="str"/>
      <x:c r="W1529" s="14" t="str"/>
      <x:c r="X1529" s="7" t="str"/>
      <x:c r="Y1529" s="13" t="d">
        <x:v>2026-10-25T12:00:00.000Z</x:v>
      </x:c>
      <x:c r="Z1529" s="14" t="str">
        <x:v>https://www.simu.com/simudrive-sd510-2008779.html</x:v>
      </x:c>
      <x:c r="AA1529" s="14" t="str">
        <x:v>http://127.0.0.1:8788/produit-simu-2008779.html</x:v>
      </x:c>
      <x:c r="AB1529" s="14" t="str">
        <x:v>http://127.0.0.1:8788/produit-simu-2008779.html</x:v>
      </x:c>
      <x:c r="AC1529" s="7" t="str">
        <x:v>Obtenir la version, la configuration, les modes, les mesures et les informations réglementaires.</x:v>
      </x:c>
      <x:c r="AD1529" s="7"/>
      <x:c r="AE1529" s="7" t="str"/>
    </x:row>
    <x:row r="1530" ht="54" customHeight="1">
      <x:c r="A1530" s="7" t="str">
        <x:v>1870306</x:v>
      </x:c>
      <x:c r="B1530" s="7" t="str">
        <x:v>Somfy</x:v>
      </x:c>
      <x:c r="C1530" s="7" t="str">
        <x:v>Somfy</x:v>
      </x:c>
      <x:c r="D1530" s="7" t="str">
        <x:v>Rollixo Smart io · coffret pour porte enroulable</x:v>
      </x:c>
      <x:c r="E1530" s="7" t="str">
        <x:v>Nature à préciser</x:v>
      </x:c>
      <x:c r="F1530" s="7" t="str">
        <x:v>Périmètre à confirmer</x:v>
      </x:c>
      <x:c r="G1530" s="7" t="str">
        <x:v>À vérifier</x:v>
      </x:c>
      <x:c r="H1530" s="7" t="str"/>
      <x:c r="I1530" s="7" t="str">
        <x:v>Mode, configuration et preuves énergétiques complètes non établis pour cette référence.</x:v>
      </x:c>
      <x:c r="J1530" s="7" t="str"/>
      <x:c r="K1530" s="15"/>
      <x:c r="L1530" s="15" t="str"/>
      <x:c r="M1530" s="15"/>
      <x:c r="N1530" s="15"/>
      <x:c r="O1530" s="15"/>
      <x:c r="P1530" s="7" t="str"/>
      <x:c r="Q1530" s="15"/>
      <x:c r="R1530" s="7" t="str">
        <x:f>IF(AND(ISNUMBER(K1530),ISNUMBER(Q1530)),IF(K1530&lt;=Q1530,"Valeur ≤ seuil","Valeur &gt; seuil"),"")</x:f>
      </x:c>
      <x:c r="S1530" s="15"/>
      <x:c r="T1530" s="7" t="str">
        <x:f>IF(AND(ISNUMBER(K1530),ISNUMBER(S1530)),IF(K1530&lt;=S1530,"Valeur ≤ seuil","Valeur &gt; seuil"),"")</x:f>
      </x:c>
      <x:c r="U1530" s="7"/>
      <x:c r="V1530" s="7" t="str"/>
      <x:c r="W1530" s="14" t="str"/>
      <x:c r="X1530" s="7" t="str"/>
      <x:c r="Y1530" s="13" t="d">
        <x:v>2026-10-25T12:00:00.000Z</x:v>
      </x:c>
      <x:c r="Z1530" s="14" t="str">
        <x:v>https://www.somfypro.fr/produits/1870306-rollixo-smart-io</x:v>
      </x:c>
      <x:c r="AA1530" s="14" t="str">
        <x:v>http://127.0.0.1:8788/produit-somfy-1870306.html</x:v>
      </x:c>
      <x:c r="AB1530" s="14" t="str">
        <x:v>http://127.0.0.1:8788/produit-somfy-1870306.html</x:v>
      </x:c>
      <x:c r="AC1530" s="7" t="str">
        <x:v>Obtenir la version, la configuration, les modes, les mesures et les informations réglementaires.</x:v>
      </x:c>
      <x:c r="AD1530" s="7"/>
      <x:c r="AE1530" s="7" t="str"/>
    </x:row>
    <x:row r="1531" ht="54" customHeight="1">
      <x:c r="A1531" s="7" t="str">
        <x:v>1841229</x:v>
      </x:c>
      <x:c r="B1531" s="7" t="str">
        <x:v>Somfy</x:v>
      </x:c>
      <x:c r="C1531" s="7" t="str">
        <x:v>Somfy</x:v>
      </x:c>
      <x:c r="D1531" s="7" t="str">
        <x:v>Récepteur accès compatible io · commande 24 V</x:v>
      </x:c>
      <x:c r="E1531" s="7" t="str">
        <x:v>Composant électronique ou sensible</x:v>
      </x:c>
      <x:c r="F1531" s="7" t="str">
        <x:v>Composant à évaluer dans l’ensemble</x:v>
      </x:c>
      <x:c r="G1531" s="7" t="str">
        <x:v>À vérifier</x:v>
      </x:c>
      <x:c r="H1531" s="7" t="str"/>
      <x:c r="I1531" s="7" t="str">
        <x:v>La fiche de ce composant ne documente pas les modes de la motorisation complète.</x:v>
      </x:c>
      <x:c r="J1531" s="7" t="str"/>
      <x:c r="K1531" s="15"/>
      <x:c r="L1531" s="15" t="str"/>
      <x:c r="M1531" s="15"/>
      <x:c r="N1531" s="15"/>
      <x:c r="O1531" s="15"/>
      <x:c r="P1531" s="7" t="str"/>
      <x:c r="Q1531" s="15"/>
      <x:c r="R1531" s="7" t="str">
        <x:f>IF(AND(ISNUMBER(K1531),ISNUMBER(Q1531)),IF(K1531&lt;=Q1531,"Valeur ≤ seuil","Valeur &gt; seuil"),"")</x:f>
      </x:c>
      <x:c r="S1531" s="15"/>
      <x:c r="T1531" s="7" t="str">
        <x:f>IF(AND(ISNUMBER(K1531),ISNUMBER(S1531)),IF(K1531&lt;=S1531,"Valeur ≤ seuil","Valeur &gt; seuil"),"")</x:f>
      </x:c>
      <x:c r="U1531" s="7"/>
      <x:c r="V1531" s="7" t="str"/>
      <x:c r="W1531" s="14" t="str"/>
      <x:c r="X1531" s="7" t="str"/>
      <x:c r="Y1531" s="13" t="d">
        <x:v>2026-10-25T12:00:00.000Z</x:v>
      </x:c>
      <x:c r="Z1531" s="14" t="str">
        <x:v>https://www.somfy.fr/produits/1841229/recepteur-acces-compatible-io</x:v>
      </x:c>
      <x:c r="AA1531" s="14" t="str">
        <x:v>http://127.0.0.1:8788/produit-somfy-1841229.html</x:v>
      </x:c>
      <x:c r="AB1531" s="14" t="str">
        <x:v>http://127.0.0.1:8788/produit-somfy-1841229.html</x:v>
      </x:c>
      <x:c r="AC1531" s="7" t="str">
        <x:v>Obtenir la version, la configuration, les modes, les mesures et les informations réglementaires.</x:v>
      </x:c>
      <x:c r="AD1531" s="7"/>
      <x:c r="AE1531" s="7" t="str"/>
    </x:row>
    <x:row r="1532" ht="54" customHeight="1">
      <x:c r="A1532" s="7" t="str">
        <x:v>1811272</x:v>
      </x:c>
      <x:c r="B1532" s="7" t="str">
        <x:v>Somfy</x:v>
      </x:c>
      <x:c r="C1532" s="7" t="str">
        <x:v>Somfy</x:v>
      </x:c>
      <x:c r="D1532" s="7" t="str">
        <x:v>Smoove Origin IB · commande murale sur bus IB</x:v>
      </x:c>
      <x:c r="E1532" s="7" t="str">
        <x:v>Nature à préciser</x:v>
      </x:c>
      <x:c r="F1532" s="7" t="str">
        <x:v>Périmètre à confirmer</x:v>
      </x:c>
      <x:c r="G1532" s="7" t="str">
        <x:v>À vérifier</x:v>
      </x:c>
      <x:c r="H1532" s="7" t="str"/>
      <x:c r="I1532" s="7" t="str">
        <x:v>Mode, configuration et preuves énergétiques complètes non établis pour cette référence.</x:v>
      </x:c>
      <x:c r="J1532" s="7" t="str"/>
      <x:c r="K1532" s="15"/>
      <x:c r="L1532" s="15" t="str"/>
      <x:c r="M1532" s="15"/>
      <x:c r="N1532" s="15"/>
      <x:c r="O1532" s="15"/>
      <x:c r="P1532" s="7" t="str"/>
      <x:c r="Q1532" s="15"/>
      <x:c r="R1532" s="7" t="str">
        <x:f>IF(AND(ISNUMBER(K1532),ISNUMBER(Q1532)),IF(K1532&lt;=Q1532,"Valeur ≤ seuil","Valeur &gt; seuil"),"")</x:f>
      </x:c>
      <x:c r="S1532" s="15"/>
      <x:c r="T1532" s="7" t="str">
        <x:f>IF(AND(ISNUMBER(K1532),ISNUMBER(S1532)),IF(K1532&lt;=S1532,"Valeur ≤ seuil","Valeur &gt; seuil"),"")</x:f>
      </x:c>
      <x:c r="U1532" s="7"/>
      <x:c r="V1532" s="7" t="str"/>
      <x:c r="W1532" s="14" t="str"/>
      <x:c r="X1532" s="7" t="str"/>
      <x:c r="Y1532" s="13" t="d">
        <x:v>2026-10-25T12:00:00.000Z</x:v>
      </x:c>
      <x:c r="Z1532" s="14" t="str">
        <x:v>https://www.somfy.fr/produits/1811272/smoove-origin-ib</x:v>
      </x:c>
      <x:c r="AA1532" s="14" t="str">
        <x:v>http://127.0.0.1:8788/produit-somfy-1811272.html</x:v>
      </x:c>
      <x:c r="AB1532" s="14" t="str">
        <x:v>http://127.0.0.1:8788/produit-somfy-1811272.html</x:v>
      </x:c>
      <x:c r="AC1532" s="7" t="str">
        <x:v>Obtenir la version, la configuration, les modes, les mesures et les informations réglementaires.</x:v>
      </x:c>
      <x:c r="AD1532" s="7"/>
      <x:c r="AE1532" s="7" t="str"/>
    </x:row>
    <x:row r="1533" ht="54" customHeight="1">
      <x:c r="A1533" s="7" t="str">
        <x:v>SU-EAB-VIGIK</x:v>
      </x:c>
      <x:c r="B1533" s="7" t="str">
        <x:v>ACIE</x:v>
      </x:c>
      <x:c r="C1533" s="7" t="str">
        <x:v>ACIE</x:v>
      </x:c>
      <x:c r="D1533" s="7" t="str">
        <x:v>SU-EAB-VIGIK · clavier à habillage inox encastré avec lecteur VIGIK</x:v>
      </x:c>
      <x:c r="E1533" s="7" t="str">
        <x:v>Composant électronique ou sensible</x:v>
      </x:c>
      <x:c r="F1533" s="7" t="str">
        <x:v>Composant à évaluer dans l’ensemble</x:v>
      </x:c>
      <x:c r="G1533" s="7" t="str">
        <x:v>À vérifier</x:v>
      </x:c>
      <x:c r="H1533" s="7" t="str"/>
      <x:c r="I1533" s="7" t="str">
        <x:v>La fiche de ce composant ne documente pas les modes de la motorisation complète.</x:v>
      </x:c>
      <x:c r="J1533" s="7" t="str"/>
      <x:c r="K1533" s="15"/>
      <x:c r="L1533" s="15" t="str"/>
      <x:c r="M1533" s="15"/>
      <x:c r="N1533" s="15"/>
      <x:c r="O1533" s="15"/>
      <x:c r="P1533" s="7" t="str"/>
      <x:c r="Q1533" s="15"/>
      <x:c r="R1533" s="7" t="str">
        <x:f>IF(AND(ISNUMBER(K1533),ISNUMBER(Q1533)),IF(K1533&lt;=Q1533,"Valeur ≤ seuil","Valeur &gt; seuil"),"")</x:f>
      </x:c>
      <x:c r="S1533" s="15"/>
      <x:c r="T1533" s="7" t="str">
        <x:f>IF(AND(ISNUMBER(K1533),ISNUMBER(S1533)),IF(K1533&lt;=S1533,"Valeur ≤ seuil","Valeur &gt; seuil"),"")</x:f>
      </x:c>
      <x:c r="U1533" s="7"/>
      <x:c r="V1533" s="7" t="str"/>
      <x:c r="W1533" s="14" t="str"/>
      <x:c r="X1533" s="7" t="str"/>
      <x:c r="Y1533" s="13" t="d">
        <x:v>2026-10-25T12:00:00.000Z</x:v>
      </x:c>
      <x:c r="Z1533" s="14" t="str">
        <x:v>https://www.acie-server.com/CONTROL_D_ACCES/FP/FP_SU-EAB-SAB-VGIK.jpg</x:v>
      </x:c>
      <x:c r="AA1533" s="14" t="str">
        <x:v>http://127.0.0.1:8788/produit-acie-su-eab-vigik.html</x:v>
      </x:c>
      <x:c r="AB1533" s="14" t="str">
        <x:v>http://127.0.0.1:8788/produit-acie-su-eab-vigik.html</x:v>
      </x:c>
      <x:c r="AC1533" s="7" t="str">
        <x:v>Obtenir la version, la configuration, les modes, les mesures et les informations réglementaires.</x:v>
      </x:c>
      <x:c r="AD1533" s="7"/>
      <x:c r="AE1533" s="7" t="str"/>
    </x:row>
    <x:row r="1534" ht="54" customHeight="1">
      <x:c r="A1534" s="7" t="str">
        <x:v>SU-SAB-VIGIK</x:v>
      </x:c>
      <x:c r="B1534" s="7" t="str">
        <x:v>ACIE</x:v>
      </x:c>
      <x:c r="C1534" s="7" t="str">
        <x:v>ACIE</x:v>
      </x:c>
      <x:c r="D1534" s="7" t="str">
        <x:v>SU-SAB-VIGIK · clavier à habillage inox en saillie avec lecteur VIGIK</x:v>
      </x:c>
      <x:c r="E1534" s="7" t="str">
        <x:v>Composant électronique ou sensible</x:v>
      </x:c>
      <x:c r="F1534" s="7" t="str">
        <x:v>Composant à évaluer dans l’ensemble</x:v>
      </x:c>
      <x:c r="G1534" s="7" t="str">
        <x:v>À vérifier</x:v>
      </x:c>
      <x:c r="H1534" s="7" t="str"/>
      <x:c r="I1534" s="7" t="str">
        <x:v>La fiche de ce composant ne documente pas les modes de la motorisation complète.</x:v>
      </x:c>
      <x:c r="J1534" s="7" t="str"/>
      <x:c r="K1534" s="15"/>
      <x:c r="L1534" s="15" t="str"/>
      <x:c r="M1534" s="15"/>
      <x:c r="N1534" s="15"/>
      <x:c r="O1534" s="15"/>
      <x:c r="P1534" s="7" t="str"/>
      <x:c r="Q1534" s="15"/>
      <x:c r="R1534" s="7" t="str">
        <x:f>IF(AND(ISNUMBER(K1534),ISNUMBER(Q1534)),IF(K1534&lt;=Q1534,"Valeur ≤ seuil","Valeur &gt; seuil"),"")</x:f>
      </x:c>
      <x:c r="S1534" s="15"/>
      <x:c r="T1534" s="7" t="str">
        <x:f>IF(AND(ISNUMBER(K1534),ISNUMBER(S1534)),IF(K1534&lt;=S1534,"Valeur ≤ seuil","Valeur &gt; seuil"),"")</x:f>
      </x:c>
      <x:c r="U1534" s="7"/>
      <x:c r="V1534" s="7" t="str"/>
      <x:c r="W1534" s="14" t="str"/>
      <x:c r="X1534" s="7" t="str"/>
      <x:c r="Y1534" s="13" t="d">
        <x:v>2026-10-25T12:00:00.000Z</x:v>
      </x:c>
      <x:c r="Z1534" s="14" t="str">
        <x:v>https://www.acie-server.com/CONTROL_D_ACCES/FP/FP_SU-EAB-SAB-VGIK.jpg</x:v>
      </x:c>
      <x:c r="AA1534" s="14" t="str">
        <x:v>http://127.0.0.1:8788/produit-acie-su-sab-vigik.html</x:v>
      </x:c>
      <x:c r="AB1534" s="14" t="str">
        <x:v>http://127.0.0.1:8788/produit-acie-su-sab-vigik.html</x:v>
      </x:c>
      <x:c r="AC1534" s="7" t="str">
        <x:v>Obtenir la version, la configuration, les modes, les mesures et les informations réglementaires.</x:v>
      </x:c>
      <x:c r="AD1534" s="7"/>
      <x:c r="AE1534" s="7" t="str"/>
    </x:row>
    <x:row r="1535" ht="54" customHeight="1">
      <x:c r="A1535" s="7" t="str">
        <x:v>3D-FACE</x:v>
      </x:c>
      <x:c r="B1535" s="7" t="str">
        <x:v>Hanvon</x:v>
      </x:c>
      <x:c r="C1535" s="7" t="str">
        <x:v>ACIE</x:v>
      </x:c>
      <x:c r="D1535" s="7" t="str">
        <x:v>3D-FACE · lecteur biométrique facial 3D proposé par ACIE</x:v>
      </x:c>
      <x:c r="E1535" s="7" t="str">
        <x:v>Composant électronique ou sensible</x:v>
      </x:c>
      <x:c r="F1535" s="7" t="str">
        <x:v>Composant à évaluer dans l’ensemble</x:v>
      </x:c>
      <x:c r="G1535" s="7" t="str">
        <x:v>À vérifier</x:v>
      </x:c>
      <x:c r="H1535" s="7" t="str"/>
      <x:c r="I1535" s="7" t="str">
        <x:v>La fiche de ce composant ne documente pas les modes de la motorisation complète.</x:v>
      </x:c>
      <x:c r="J1535" s="7" t="str"/>
      <x:c r="K1535" s="15"/>
      <x:c r="L1535" s="15" t="str"/>
      <x:c r="M1535" s="15"/>
      <x:c r="N1535" s="15"/>
      <x:c r="O1535" s="15"/>
      <x:c r="P1535" s="7" t="str"/>
      <x:c r="Q1535" s="15"/>
      <x:c r="R1535" s="7" t="str">
        <x:f>IF(AND(ISNUMBER(K1535),ISNUMBER(Q1535)),IF(K1535&lt;=Q1535,"Valeur ≤ seuil","Valeur &gt; seuil"),"")</x:f>
      </x:c>
      <x:c r="S1535" s="15"/>
      <x:c r="T1535" s="7" t="str">
        <x:f>IF(AND(ISNUMBER(K1535),ISNUMBER(S1535)),IF(K1535&lt;=S1535,"Valeur ≤ seuil","Valeur &gt; seuil"),"")</x:f>
      </x:c>
      <x:c r="U1535" s="7"/>
      <x:c r="V1535" s="7" t="str"/>
      <x:c r="W1535" s="14" t="str"/>
      <x:c r="X1535" s="7" t="str"/>
      <x:c r="Y1535" s="13" t="d">
        <x:v>2026-10-25T12:00:00.000Z</x:v>
      </x:c>
      <x:c r="Z1535" s="14" t="str">
        <x:v>https://www.acie-server.com/CONTROL_D_ACCES/FP/FP_3D_FACE.jpg</x:v>
      </x:c>
      <x:c r="AA1535" s="14" t="str">
        <x:v>http://127.0.0.1:8788/produit-acie-3d-face.html</x:v>
      </x:c>
      <x:c r="AB1535" s="14" t="str">
        <x:v>http://127.0.0.1:8788/produit-acie-3d-face.html</x:v>
      </x:c>
      <x:c r="AC1535" s="7" t="str">
        <x:v>Obtenir la version, la configuration, les modes, les mesures et les informations réglementaires.</x:v>
      </x:c>
      <x:c r="AD1535" s="7"/>
      <x:c r="AE1535" s="7" t="str"/>
    </x:row>
    <x:row r="1536" ht="54" customHeight="1">
      <x:c r="A1536" s="7" t="str">
        <x:v>007.1101.10</x:v>
      </x:c>
      <x:c r="B1536" s="7" t="str">
        <x:v>Geba</x:v>
      </x:c>
      <x:c r="C1536" s="7" t="str">
        <x:v>Geba</x:v>
      </x:c>
      <x:c r="D1536" s="7" t="str">
        <x:v>M-APZ 1-1T · contacteur à clé en applique, 1 sens à impulsion, avec barillet</x:v>
      </x:c>
      <x:c r="E1536" s="7" t="str">
        <x:v>Composant électronique ou sensible</x:v>
      </x:c>
      <x:c r="F1536" s="7" t="str">
        <x:v>Composant à évaluer dans l’ensemble</x:v>
      </x:c>
      <x:c r="G1536" s="7" t="str">
        <x:v>À vérifier</x:v>
      </x:c>
      <x:c r="H1536" s="7" t="str"/>
      <x:c r="I1536" s="7" t="str">
        <x:v>La fiche de ce composant ne documente pas les modes de la motorisation complète.</x:v>
      </x:c>
      <x:c r="J1536" s="7" t="str"/>
      <x:c r="K1536" s="15"/>
      <x:c r="L1536" s="15" t="str"/>
      <x:c r="M1536" s="15"/>
      <x:c r="N1536" s="15"/>
      <x:c r="O1536" s="15"/>
      <x:c r="P1536" s="7" t="str"/>
      <x:c r="Q1536" s="15"/>
      <x:c r="R1536" s="7" t="str">
        <x:f>IF(AND(ISNUMBER(K1536),ISNUMBER(Q1536)),IF(K1536&lt;=Q1536,"Valeur ≤ seuil","Valeur &gt; seuil"),"")</x:f>
      </x:c>
      <x:c r="S1536" s="15"/>
      <x:c r="T1536" s="7" t="str">
        <x:f>IF(AND(ISNUMBER(K1536),ISNUMBER(S1536)),IF(K1536&lt;=S1536,"Valeur ≤ seuil","Valeur &gt; seuil"),"")</x:f>
      </x:c>
      <x:c r="U1536" s="7"/>
      <x:c r="V1536" s="7" t="str"/>
      <x:c r="W1536" s="14" t="str"/>
      <x:c r="X1536" s="7" t="str"/>
      <x:c r="Y1536" s="13" t="d">
        <x:v>2026-10-25T12:00:00.000Z</x:v>
      </x:c>
      <x:c r="Z1536" s="14" t="str">
        <x:v>https://www.geba.net/fr/produits/contacteurs-a-cle/serie-m-apz-mr/</x:v>
      </x:c>
      <x:c r="AA1536" s="14" t="str">
        <x:v>http://127.0.0.1:8788/produit-geba-007-1101-10.html</x:v>
      </x:c>
      <x:c r="AB1536" s="14" t="str">
        <x:v>http://127.0.0.1:8788/produit-geba-007-1101-10.html</x:v>
      </x:c>
      <x:c r="AC1536" s="7" t="str">
        <x:v>Obtenir la version, la configuration, les modes, les mesures et les informations réglementaires.</x:v>
      </x:c>
      <x:c r="AD1536" s="7"/>
      <x:c r="AE1536" s="7" t="str"/>
    </x:row>
    <x:row r="1537" ht="54" customHeight="1">
      <x:c r="A1537" s="7" t="str">
        <x:v>007.1101.00</x:v>
      </x:c>
      <x:c r="B1537" s="7" t="str">
        <x:v>Geba</x:v>
      </x:c>
      <x:c r="C1537" s="7" t="str">
        <x:v>Geba</x:v>
      </x:c>
      <x:c r="D1537" s="7" t="str">
        <x:v>M-APZ 1-1T · contacteur à clé en applique, 1 sens à impulsion, sans barillet</x:v>
      </x:c>
      <x:c r="E1537" s="7" t="str">
        <x:v>Composant électronique ou sensible</x:v>
      </x:c>
      <x:c r="F1537" s="7" t="str">
        <x:v>Composant à évaluer dans l’ensemble</x:v>
      </x:c>
      <x:c r="G1537" s="7" t="str">
        <x:v>À vérifier</x:v>
      </x:c>
      <x:c r="H1537" s="7" t="str"/>
      <x:c r="I1537" s="7" t="str">
        <x:v>La fiche de ce composant ne documente pas les modes de la motorisation complète.</x:v>
      </x:c>
      <x:c r="J1537" s="7" t="str"/>
      <x:c r="K1537" s="15"/>
      <x:c r="L1537" s="15" t="str"/>
      <x:c r="M1537" s="15"/>
      <x:c r="N1537" s="15"/>
      <x:c r="O1537" s="15"/>
      <x:c r="P1537" s="7" t="str"/>
      <x:c r="Q1537" s="15"/>
      <x:c r="R1537" s="7" t="str">
        <x:f>IF(AND(ISNUMBER(K1537),ISNUMBER(Q1537)),IF(K1537&lt;=Q1537,"Valeur ≤ seuil","Valeur &gt; seuil"),"")</x:f>
      </x:c>
      <x:c r="S1537" s="15"/>
      <x:c r="T1537" s="7" t="str">
        <x:f>IF(AND(ISNUMBER(K1537),ISNUMBER(S1537)),IF(K1537&lt;=S1537,"Valeur ≤ seuil","Valeur &gt; seuil"),"")</x:f>
      </x:c>
      <x:c r="U1537" s="7"/>
      <x:c r="V1537" s="7" t="str"/>
      <x:c r="W1537" s="14" t="str"/>
      <x:c r="X1537" s="7" t="str"/>
      <x:c r="Y1537" s="13" t="d">
        <x:v>2026-10-25T12:00:00.000Z</x:v>
      </x:c>
      <x:c r="Z1537" s="14" t="str">
        <x:v>https://www.geba.net/fr/produits/contacteurs-a-cle/serie-m-apz-mr/</x:v>
      </x:c>
      <x:c r="AA1537" s="14" t="str">
        <x:v>http://127.0.0.1:8788/produit-geba-007-1101-00.html</x:v>
      </x:c>
      <x:c r="AB1537" s="14" t="str">
        <x:v>http://127.0.0.1:8788/produit-geba-007-1101-00.html</x:v>
      </x:c>
      <x:c r="AC1537" s="7" t="str">
        <x:v>Obtenir la version, la configuration, les modes, les mesures et les informations réglementaires.</x:v>
      </x:c>
      <x:c r="AD1537" s="7"/>
      <x:c r="AE1537" s="7" t="str"/>
    </x:row>
    <x:row r="1538" ht="54" customHeight="1">
      <x:c r="A1538" s="7" t="str">
        <x:v>007.1301.10</x:v>
      </x:c>
      <x:c r="B1538" s="7" t="str">
        <x:v>Geba</x:v>
      </x:c>
      <x:c r="C1538" s="7" t="str">
        <x:v>Geba</x:v>
      </x:c>
      <x:c r="D1538" s="7" t="str">
        <x:v>M-APZ 1-2T · contacteur à clé en applique, 2 sens à impulsion, avec barillet</x:v>
      </x:c>
      <x:c r="E1538" s="7" t="str">
        <x:v>Composant électronique ou sensible</x:v>
      </x:c>
      <x:c r="F1538" s="7" t="str">
        <x:v>Composant à évaluer dans l’ensemble</x:v>
      </x:c>
      <x:c r="G1538" s="7" t="str">
        <x:v>À vérifier</x:v>
      </x:c>
      <x:c r="H1538" s="7" t="str"/>
      <x:c r="I1538" s="7" t="str">
        <x:v>La fiche de ce composant ne documente pas les modes de la motorisation complète.</x:v>
      </x:c>
      <x:c r="J1538" s="7" t="str"/>
      <x:c r="K1538" s="15"/>
      <x:c r="L1538" s="15" t="str"/>
      <x:c r="M1538" s="15"/>
      <x:c r="N1538" s="15"/>
      <x:c r="O1538" s="15"/>
      <x:c r="P1538" s="7" t="str"/>
      <x:c r="Q1538" s="15"/>
      <x:c r="R1538" s="7" t="str">
        <x:f>IF(AND(ISNUMBER(K1538),ISNUMBER(Q1538)),IF(K1538&lt;=Q1538,"Valeur ≤ seuil","Valeur &gt; seuil"),"")</x:f>
      </x:c>
      <x:c r="S1538" s="15"/>
      <x:c r="T1538" s="7" t="str">
        <x:f>IF(AND(ISNUMBER(K1538),ISNUMBER(S1538)),IF(K1538&lt;=S1538,"Valeur ≤ seuil","Valeur &gt; seuil"),"")</x:f>
      </x:c>
      <x:c r="U1538" s="7"/>
      <x:c r="V1538" s="7" t="str"/>
      <x:c r="W1538" s="14" t="str"/>
      <x:c r="X1538" s="7" t="str"/>
      <x:c r="Y1538" s="13" t="d">
        <x:v>2026-10-25T12:00:00.000Z</x:v>
      </x:c>
      <x:c r="Z1538" s="14" t="str">
        <x:v>https://www.geba.net/fr/produits/contacteurs-a-cle/serie-m-apz-mr/</x:v>
      </x:c>
      <x:c r="AA1538" s="14" t="str">
        <x:v>http://127.0.0.1:8788/produit-geba-007-1301-10.html</x:v>
      </x:c>
      <x:c r="AB1538" s="14" t="str">
        <x:v>http://127.0.0.1:8788/produit-geba-007-1301-10.html</x:v>
      </x:c>
      <x:c r="AC1538" s="7" t="str">
        <x:v>Obtenir la version, la configuration, les modes, les mesures et les informations réglementaires.</x:v>
      </x:c>
      <x:c r="AD1538" s="7"/>
      <x:c r="AE1538" s="7" t="str"/>
    </x:row>
    <x:row r="1539" ht="54" customHeight="1">
      <x:c r="A1539" s="7" t="str">
        <x:v>007.1301.00</x:v>
      </x:c>
      <x:c r="B1539" s="7" t="str">
        <x:v>Geba</x:v>
      </x:c>
      <x:c r="C1539" s="7" t="str">
        <x:v>Geba</x:v>
      </x:c>
      <x:c r="D1539" s="7" t="str">
        <x:v>M-APZ 1-2T · contacteur à clé en applique, 2 sens à impulsion, sans barillet</x:v>
      </x:c>
      <x:c r="E1539" s="7" t="str">
        <x:v>Composant électronique ou sensible</x:v>
      </x:c>
      <x:c r="F1539" s="7" t="str">
        <x:v>Composant à évaluer dans l’ensemble</x:v>
      </x:c>
      <x:c r="G1539" s="7" t="str">
        <x:v>À vérifier</x:v>
      </x:c>
      <x:c r="H1539" s="7" t="str"/>
      <x:c r="I1539" s="7" t="str">
        <x:v>La fiche de ce composant ne documente pas les modes de la motorisation complète.</x:v>
      </x:c>
      <x:c r="J1539" s="7" t="str"/>
      <x:c r="K1539" s="15"/>
      <x:c r="L1539" s="15" t="str"/>
      <x:c r="M1539" s="15"/>
      <x:c r="N1539" s="15"/>
      <x:c r="O1539" s="15"/>
      <x:c r="P1539" s="7" t="str"/>
      <x:c r="Q1539" s="15"/>
      <x:c r="R1539" s="7" t="str">
        <x:f>IF(AND(ISNUMBER(K1539),ISNUMBER(Q1539)),IF(K1539&lt;=Q1539,"Valeur ≤ seuil","Valeur &gt; seuil"),"")</x:f>
      </x:c>
      <x:c r="S1539" s="15"/>
      <x:c r="T1539" s="7" t="str">
        <x:f>IF(AND(ISNUMBER(K1539),ISNUMBER(S1539)),IF(K1539&lt;=S1539,"Valeur ≤ seuil","Valeur &gt; seuil"),"")</x:f>
      </x:c>
      <x:c r="U1539" s="7"/>
      <x:c r="V1539" s="7" t="str"/>
      <x:c r="W1539" s="14" t="str"/>
      <x:c r="X1539" s="7" t="str"/>
      <x:c r="Y1539" s="13" t="d">
        <x:v>2026-10-25T12:00:00.000Z</x:v>
      </x:c>
      <x:c r="Z1539" s="14" t="str">
        <x:v>https://www.geba.net/fr/produits/contacteurs-a-cle/serie-m-apz-mr/</x:v>
      </x:c>
      <x:c r="AA1539" s="14" t="str">
        <x:v>http://127.0.0.1:8788/produit-geba-007-1301-00.html</x:v>
      </x:c>
      <x:c r="AB1539" s="14" t="str">
        <x:v>http://127.0.0.1:8788/produit-geba-007-1301-00.html</x:v>
      </x:c>
      <x:c r="AC1539" s="7" t="str">
        <x:v>Obtenir la version, la configuration, les modes, les mesures et les informations réglementaires.</x:v>
      </x:c>
      <x:c r="AD1539" s="7"/>
      <x:c r="AE1539" s="7" t="str"/>
    </x:row>
    <x:row r="1540" ht="54" customHeight="1">
      <x:c r="A1540" s="7" t="str">
        <x:v>017.1101.10</x:v>
      </x:c>
      <x:c r="B1540" s="7" t="str">
        <x:v>Geba</x:v>
      </x:c>
      <x:c r="C1540" s="7" t="str">
        <x:v>Geba</x:v>
      </x:c>
      <x:c r="D1540" s="7" t="str">
        <x:v>MR 1-1T · contacteur à clé à encastrer, 1 sens à impulsion, avec barillet</x:v>
      </x:c>
      <x:c r="E1540" s="7" t="str">
        <x:v>Composant électronique ou sensible</x:v>
      </x:c>
      <x:c r="F1540" s="7" t="str">
        <x:v>Composant à évaluer dans l’ensemble</x:v>
      </x:c>
      <x:c r="G1540" s="7" t="str">
        <x:v>À vérifier</x:v>
      </x:c>
      <x:c r="H1540" s="7" t="str"/>
      <x:c r="I1540" s="7" t="str">
        <x:v>La fiche de ce composant ne documente pas les modes de la motorisation complète.</x:v>
      </x:c>
      <x:c r="J1540" s="7" t="str"/>
      <x:c r="K1540" s="15"/>
      <x:c r="L1540" s="15" t="str"/>
      <x:c r="M1540" s="15"/>
      <x:c r="N1540" s="15"/>
      <x:c r="O1540" s="15"/>
      <x:c r="P1540" s="7" t="str"/>
      <x:c r="Q1540" s="15"/>
      <x:c r="R1540" s="7" t="str">
        <x:f>IF(AND(ISNUMBER(K1540),ISNUMBER(Q1540)),IF(K1540&lt;=Q1540,"Valeur ≤ seuil","Valeur &gt; seuil"),"")</x:f>
      </x:c>
      <x:c r="S1540" s="15"/>
      <x:c r="T1540" s="7" t="str">
        <x:f>IF(AND(ISNUMBER(K1540),ISNUMBER(S1540)),IF(K1540&lt;=S1540,"Valeur ≤ seuil","Valeur &gt; seuil"),"")</x:f>
      </x:c>
      <x:c r="U1540" s="7"/>
      <x:c r="V1540" s="7" t="str"/>
      <x:c r="W1540" s="14" t="str"/>
      <x:c r="X1540" s="7" t="str"/>
      <x:c r="Y1540" s="13" t="d">
        <x:v>2026-10-25T12:00:00.000Z</x:v>
      </x:c>
      <x:c r="Z1540" s="14" t="str">
        <x:v>https://www.geba.net/fr/produits/contacteurs-a-cle/serie-m-apz-mr/</x:v>
      </x:c>
      <x:c r="AA1540" s="14" t="str">
        <x:v>http://127.0.0.1:8788/produit-geba-017-1101-10.html</x:v>
      </x:c>
      <x:c r="AB1540" s="14" t="str">
        <x:v>http://127.0.0.1:8788/produit-geba-017-1101-10.html</x:v>
      </x:c>
      <x:c r="AC1540" s="7" t="str">
        <x:v>Obtenir la version, la configuration, les modes, les mesures et les informations réglementaires.</x:v>
      </x:c>
      <x:c r="AD1540" s="7"/>
      <x:c r="AE1540" s="7" t="str"/>
    </x:row>
    <x:row r="1541" ht="54" customHeight="1">
      <x:c r="A1541" s="7" t="str">
        <x:v>017.1101.00</x:v>
      </x:c>
      <x:c r="B1541" s="7" t="str">
        <x:v>Geba</x:v>
      </x:c>
      <x:c r="C1541" s="7" t="str">
        <x:v>Geba</x:v>
      </x:c>
      <x:c r="D1541" s="7" t="str">
        <x:v>MR 1-1T · contacteur à clé à encastrer, 1 sens à impulsion, sans barillet</x:v>
      </x:c>
      <x:c r="E1541" s="7" t="str">
        <x:v>Composant électronique ou sensible</x:v>
      </x:c>
      <x:c r="F1541" s="7" t="str">
        <x:v>Composant à évaluer dans l’ensemble</x:v>
      </x:c>
      <x:c r="G1541" s="7" t="str">
        <x:v>À vérifier</x:v>
      </x:c>
      <x:c r="H1541" s="7" t="str"/>
      <x:c r="I1541" s="7" t="str">
        <x:v>La fiche de ce composant ne documente pas les modes de la motorisation complète.</x:v>
      </x:c>
      <x:c r="J1541" s="7" t="str"/>
      <x:c r="K1541" s="15"/>
      <x:c r="L1541" s="15" t="str"/>
      <x:c r="M1541" s="15"/>
      <x:c r="N1541" s="15"/>
      <x:c r="O1541" s="15"/>
      <x:c r="P1541" s="7" t="str"/>
      <x:c r="Q1541" s="15"/>
      <x:c r="R1541" s="7" t="str">
        <x:f>IF(AND(ISNUMBER(K1541),ISNUMBER(Q1541)),IF(K1541&lt;=Q1541,"Valeur ≤ seuil","Valeur &gt; seuil"),"")</x:f>
      </x:c>
      <x:c r="S1541" s="15"/>
      <x:c r="T1541" s="7" t="str">
        <x:f>IF(AND(ISNUMBER(K1541),ISNUMBER(S1541)),IF(K1541&lt;=S1541,"Valeur ≤ seuil","Valeur &gt; seuil"),"")</x:f>
      </x:c>
      <x:c r="U1541" s="7"/>
      <x:c r="V1541" s="7" t="str"/>
      <x:c r="W1541" s="14" t="str"/>
      <x:c r="X1541" s="7" t="str"/>
      <x:c r="Y1541" s="13" t="d">
        <x:v>2026-10-25T12:00:00.000Z</x:v>
      </x:c>
      <x:c r="Z1541" s="14" t="str">
        <x:v>https://www.geba.net/fr/produits/contacteurs-a-cle/serie-m-apz-mr/</x:v>
      </x:c>
      <x:c r="AA1541" s="14" t="str">
        <x:v>http://127.0.0.1:8788/produit-geba-017-1101-00.html</x:v>
      </x:c>
      <x:c r="AB1541" s="14" t="str">
        <x:v>http://127.0.0.1:8788/produit-geba-017-1101-00.html</x:v>
      </x:c>
      <x:c r="AC1541" s="7" t="str">
        <x:v>Obtenir la version, la configuration, les modes, les mesures et les informations réglementaires.</x:v>
      </x:c>
      <x:c r="AD1541" s="7"/>
      <x:c r="AE1541" s="7" t="str"/>
    </x:row>
    <x:row r="1542" ht="54" customHeight="1">
      <x:c r="A1542" s="7" t="str">
        <x:v>017.1301.10</x:v>
      </x:c>
      <x:c r="B1542" s="7" t="str">
        <x:v>Geba</x:v>
      </x:c>
      <x:c r="C1542" s="7" t="str">
        <x:v>Geba</x:v>
      </x:c>
      <x:c r="D1542" s="7" t="str">
        <x:v>MR 1-2T · contacteur à clé à encastrer, 2 sens à impulsion, avec barillet</x:v>
      </x:c>
      <x:c r="E1542" s="7" t="str">
        <x:v>Composant électronique ou sensible</x:v>
      </x:c>
      <x:c r="F1542" s="7" t="str">
        <x:v>Composant à évaluer dans l’ensemble</x:v>
      </x:c>
      <x:c r="G1542" s="7" t="str">
        <x:v>À vérifier</x:v>
      </x:c>
      <x:c r="H1542" s="7" t="str"/>
      <x:c r="I1542" s="7" t="str">
        <x:v>La fiche de ce composant ne documente pas les modes de la motorisation complète.</x:v>
      </x:c>
      <x:c r="J1542" s="7" t="str"/>
      <x:c r="K1542" s="15"/>
      <x:c r="L1542" s="15" t="str"/>
      <x:c r="M1542" s="15"/>
      <x:c r="N1542" s="15"/>
      <x:c r="O1542" s="15"/>
      <x:c r="P1542" s="7" t="str"/>
      <x:c r="Q1542" s="15"/>
      <x:c r="R1542" s="7" t="str">
        <x:f>IF(AND(ISNUMBER(K1542),ISNUMBER(Q1542)),IF(K1542&lt;=Q1542,"Valeur ≤ seuil","Valeur &gt; seuil"),"")</x:f>
      </x:c>
      <x:c r="S1542" s="15"/>
      <x:c r="T1542" s="7" t="str">
        <x:f>IF(AND(ISNUMBER(K1542),ISNUMBER(S1542)),IF(K1542&lt;=S1542,"Valeur ≤ seuil","Valeur &gt; seuil"),"")</x:f>
      </x:c>
      <x:c r="U1542" s="7"/>
      <x:c r="V1542" s="7" t="str"/>
      <x:c r="W1542" s="14" t="str"/>
      <x:c r="X1542" s="7" t="str"/>
      <x:c r="Y1542" s="13" t="d">
        <x:v>2026-10-25T12:00:00.000Z</x:v>
      </x:c>
      <x:c r="Z1542" s="14" t="str">
        <x:v>https://www.geba.net/fr/produits/contacteurs-a-cle/serie-m-apz-mr/</x:v>
      </x:c>
      <x:c r="AA1542" s="14" t="str">
        <x:v>http://127.0.0.1:8788/produit-geba-017-1301-10.html</x:v>
      </x:c>
      <x:c r="AB1542" s="14" t="str">
        <x:v>http://127.0.0.1:8788/produit-geba-017-1301-10.html</x:v>
      </x:c>
      <x:c r="AC1542" s="7" t="str">
        <x:v>Obtenir la version, la configuration, les modes, les mesures et les informations réglementaires.</x:v>
      </x:c>
      <x:c r="AD1542" s="7"/>
      <x:c r="AE1542" s="7" t="str"/>
    </x:row>
    <x:row r="1543" ht="54" customHeight="1">
      <x:c r="A1543" s="7" t="str">
        <x:v>017.1301.00</x:v>
      </x:c>
      <x:c r="B1543" s="7" t="str">
        <x:v>Geba</x:v>
      </x:c>
      <x:c r="C1543" s="7" t="str">
        <x:v>Geba</x:v>
      </x:c>
      <x:c r="D1543" s="7" t="str">
        <x:v>MR 1-2T · contacteur à clé à encastrer, 2 sens à impulsion, sans barillet</x:v>
      </x:c>
      <x:c r="E1543" s="7" t="str">
        <x:v>Composant électronique ou sensible</x:v>
      </x:c>
      <x:c r="F1543" s="7" t="str">
        <x:v>Composant à évaluer dans l’ensemble</x:v>
      </x:c>
      <x:c r="G1543" s="7" t="str">
        <x:v>À vérifier</x:v>
      </x:c>
      <x:c r="H1543" s="7" t="str"/>
      <x:c r="I1543" s="7" t="str">
        <x:v>La fiche de ce composant ne documente pas les modes de la motorisation complète.</x:v>
      </x:c>
      <x:c r="J1543" s="7" t="str"/>
      <x:c r="K1543" s="15"/>
      <x:c r="L1543" s="15" t="str"/>
      <x:c r="M1543" s="15"/>
      <x:c r="N1543" s="15"/>
      <x:c r="O1543" s="15"/>
      <x:c r="P1543" s="7" t="str"/>
      <x:c r="Q1543" s="15"/>
      <x:c r="R1543" s="7" t="str">
        <x:f>IF(AND(ISNUMBER(K1543),ISNUMBER(Q1543)),IF(K1543&lt;=Q1543,"Valeur ≤ seuil","Valeur &gt; seuil"),"")</x:f>
      </x:c>
      <x:c r="S1543" s="15"/>
      <x:c r="T1543" s="7" t="str">
        <x:f>IF(AND(ISNUMBER(K1543),ISNUMBER(S1543)),IF(K1543&lt;=S1543,"Valeur ≤ seuil","Valeur &gt; seuil"),"")</x:f>
      </x:c>
      <x:c r="U1543" s="7"/>
      <x:c r="V1543" s="7" t="str"/>
      <x:c r="W1543" s="14" t="str"/>
      <x:c r="X1543" s="7" t="str"/>
      <x:c r="Y1543" s="13" t="d">
        <x:v>2026-10-25T12:00:00.000Z</x:v>
      </x:c>
      <x:c r="Z1543" s="14" t="str">
        <x:v>https://www.geba.net/fr/produits/contacteurs-a-cle/serie-m-apz-mr/</x:v>
      </x:c>
      <x:c r="AA1543" s="14" t="str">
        <x:v>http://127.0.0.1:8788/produit-geba-017-1301-00.html</x:v>
      </x:c>
      <x:c r="AB1543" s="14" t="str">
        <x:v>http://127.0.0.1:8788/produit-geba-017-1301-00.html</x:v>
      </x:c>
      <x:c r="AC1543" s="7" t="str">
        <x:v>Obtenir la version, la configuration, les modes, les mesures et les informations réglementaires.</x:v>
      </x:c>
      <x:c r="AD1543" s="7"/>
      <x:c r="AE1543" s="7" t="str"/>
    </x:row>
    <x:row r="1544" ht="54" customHeight="1">
      <x:c r="A1544" s="7" t="str">
        <x:v>600.1302.00</x:v>
      </x:c>
      <x:c r="B1544" s="7" t="str">
        <x:v>Geba</x:v>
      </x:c>
      <x:c r="C1544" s="7" t="str">
        <x:v>Geba</x:v>
      </x:c>
      <x:c r="D1544" s="7" t="str">
        <x:v>J-2T/2 · insert de commutation à deux sens</x:v>
      </x:c>
      <x:c r="E1544" s="7" t="str">
        <x:v>Composant électronique ou sensible</x:v>
      </x:c>
      <x:c r="F1544" s="7" t="str">
        <x:v>Composant à évaluer dans l’ensemble</x:v>
      </x:c>
      <x:c r="G1544" s="7" t="str">
        <x:v>À vérifier</x:v>
      </x:c>
      <x:c r="H1544" s="7" t="str"/>
      <x:c r="I1544" s="7" t="str">
        <x:v>La fiche de ce composant ne documente pas les modes de la motorisation complète.</x:v>
      </x:c>
      <x:c r="J1544" s="7" t="str"/>
      <x:c r="K1544" s="15"/>
      <x:c r="L1544" s="15" t="str"/>
      <x:c r="M1544" s="15"/>
      <x:c r="N1544" s="15"/>
      <x:c r="O1544" s="15"/>
      <x:c r="P1544" s="7" t="str"/>
      <x:c r="Q1544" s="15"/>
      <x:c r="R1544" s="7" t="str">
        <x:f>IF(AND(ISNUMBER(K1544),ISNUMBER(Q1544)),IF(K1544&lt;=Q1544,"Valeur ≤ seuil","Valeur &gt; seuil"),"")</x:f>
      </x:c>
      <x:c r="S1544" s="15"/>
      <x:c r="T1544" s="7" t="str">
        <x:f>IF(AND(ISNUMBER(K1544),ISNUMBER(S1544)),IF(K1544&lt;=S1544,"Valeur ≤ seuil","Valeur &gt; seuil"),"")</x:f>
      </x:c>
      <x:c r="U1544" s="7"/>
      <x:c r="V1544" s="7" t="str"/>
      <x:c r="W1544" s="14" t="str"/>
      <x:c r="X1544" s="7" t="str"/>
      <x:c r="Y1544" s="13" t="d">
        <x:v>2026-10-25T12:00:00.000Z</x:v>
      </x:c>
      <x:c r="Z1544" s="14" t="str">
        <x:v>https://www.geba.net/fr/produits/contacts-electriques/contacts-electriques/</x:v>
      </x:c>
      <x:c r="AA1544" s="14" t="str">
        <x:v>http://127.0.0.1:8788/produit-geba-600-1302-00.html</x:v>
      </x:c>
      <x:c r="AB1544" s="14" t="str">
        <x:v>http://127.0.0.1:8788/produit-geba-600-1302-00.html</x:v>
      </x:c>
      <x:c r="AC1544" s="7" t="str">
        <x:v>Obtenir la version, la configuration, les modes, les mesures et les informations réglementaires.</x:v>
      </x:c>
      <x:c r="AD1544" s="7"/>
      <x:c r="AE1544" s="7" t="str"/>
    </x:row>
    <x:row r="1545" ht="54" customHeight="1">
      <x:c r="A1545" s="7" t="str">
        <x:v>604.0003.00</x:v>
      </x:c>
      <x:c r="B1545" s="7" t="str">
        <x:v>Geba</x:v>
      </x:c>
      <x:c r="C1545" s="7" t="str">
        <x:v>Geba</x:v>
      </x:c>
      <x:c r="D1545" s="7" t="str">
        <x:v>Arrêt d’urgence à enclenchement · montage 22,5 mm</x:v>
      </x:c>
      <x:c r="E1545" s="7" t="str">
        <x:v>Nature à préciser</x:v>
      </x:c>
      <x:c r="F1545" s="7" t="str">
        <x:v>Périmètre à confirmer</x:v>
      </x:c>
      <x:c r="G1545" s="7" t="str">
        <x:v>À vérifier</x:v>
      </x:c>
      <x:c r="H1545" s="7" t="str"/>
      <x:c r="I1545" s="7" t="str">
        <x:v>Mode, configuration et preuves énergétiques complètes non établis pour cette référence.</x:v>
      </x:c>
      <x:c r="J1545" s="7" t="str"/>
      <x:c r="K1545" s="15"/>
      <x:c r="L1545" s="15" t="str"/>
      <x:c r="M1545" s="15"/>
      <x:c r="N1545" s="15"/>
      <x:c r="O1545" s="15"/>
      <x:c r="P1545" s="7" t="str"/>
      <x:c r="Q1545" s="15"/>
      <x:c r="R1545" s="7" t="str">
        <x:f>IF(AND(ISNUMBER(K1545),ISNUMBER(Q1545)),IF(K1545&lt;=Q1545,"Valeur ≤ seuil","Valeur &gt; seuil"),"")</x:f>
      </x:c>
      <x:c r="S1545" s="15"/>
      <x:c r="T1545" s="7" t="str">
        <x:f>IF(AND(ISNUMBER(K1545),ISNUMBER(S1545)),IF(K1545&lt;=S1545,"Valeur ≤ seuil","Valeur &gt; seuil"),"")</x:f>
      </x:c>
      <x:c r="U1545" s="7"/>
      <x:c r="V1545" s="7" t="str"/>
      <x:c r="W1545" s="14" t="str"/>
      <x:c r="X1545" s="7" t="str"/>
      <x:c r="Y1545" s="13" t="d">
        <x:v>2026-10-25T12:00:00.000Z</x:v>
      </x:c>
      <x:c r="Z1545" s="14" t="str">
        <x:v>https://www.geba.net/fr/produits/contacts-electriques/accessoires-pieces-detachees/</x:v>
      </x:c>
      <x:c r="AA1545" s="14" t="str">
        <x:v>http://127.0.0.1:8788/produit-geba-604-0003-00.html</x:v>
      </x:c>
      <x:c r="AB1545" s="14" t="str">
        <x:v>http://127.0.0.1:8788/produit-geba-604-0003-00.html</x:v>
      </x:c>
      <x:c r="AC1545" s="7" t="str">
        <x:v>Obtenir la version, la configuration, les modes, les mesures et les informations réglementaires.</x:v>
      </x:c>
      <x:c r="AD1545" s="7"/>
      <x:c r="AE1545" s="7" t="str"/>
    </x:row>
    <x:row r="1546" ht="54" customHeight="1">
      <x:c r="A1546" s="7" t="str">
        <x:v>606.RSK0.00</x:v>
      </x:c>
      <x:c r="B1546" s="7" t="str">
        <x:v>Geba</x:v>
      </x:c>
      <x:c r="C1546" s="7" t="str">
        <x:v>Geba</x:v>
      </x:c>
      <x:c r="D1546" s="7" t="str">
        <x:v>Capot de protection pour contacteur à clé</x:v>
      </x:c>
      <x:c r="E1546" s="7" t="str">
        <x:v>Composant électronique ou sensible</x:v>
      </x:c>
      <x:c r="F1546" s="7" t="str">
        <x:v>Composant à évaluer dans l’ensemble</x:v>
      </x:c>
      <x:c r="G1546" s="7" t="str">
        <x:v>À vérifier</x:v>
      </x:c>
      <x:c r="H1546" s="7" t="str"/>
      <x:c r="I1546" s="7" t="str">
        <x:v>La fiche de ce composant ne documente pas les modes de la motorisation complète.</x:v>
      </x:c>
      <x:c r="J1546" s="7" t="str"/>
      <x:c r="K1546" s="15"/>
      <x:c r="L1546" s="15" t="str"/>
      <x:c r="M1546" s="15"/>
      <x:c r="N1546" s="15"/>
      <x:c r="O1546" s="15"/>
      <x:c r="P1546" s="7" t="str"/>
      <x:c r="Q1546" s="15"/>
      <x:c r="R1546" s="7" t="str">
        <x:f>IF(AND(ISNUMBER(K1546),ISNUMBER(Q1546)),IF(K1546&lt;=Q1546,"Valeur ≤ seuil","Valeur &gt; seuil"),"")</x:f>
      </x:c>
      <x:c r="S1546" s="15"/>
      <x:c r="T1546" s="7" t="str">
        <x:f>IF(AND(ISNUMBER(K1546),ISNUMBER(S1546)),IF(K1546&lt;=S1546,"Valeur ≤ seuil","Valeur &gt; seuil"),"")</x:f>
      </x:c>
      <x:c r="U1546" s="7"/>
      <x:c r="V1546" s="7" t="str"/>
      <x:c r="W1546" s="14" t="str"/>
      <x:c r="X1546" s="7" t="str"/>
      <x:c r="Y1546" s="13" t="d">
        <x:v>2026-10-25T12:00:00.000Z</x:v>
      </x:c>
      <x:c r="Z1546" s="14" t="str">
        <x:v>https://www.geba.net/fr/produits/contacts-electriques/accessoires-pieces-detachees/</x:v>
      </x:c>
      <x:c r="AA1546" s="14" t="str">
        <x:v>http://127.0.0.1:8788/produit-geba-606-rsk0-00.html</x:v>
      </x:c>
      <x:c r="AB1546" s="14" t="str">
        <x:v>http://127.0.0.1:8788/produit-geba-606-rsk0-00.html</x:v>
      </x:c>
      <x:c r="AC1546" s="7" t="str">
        <x:v>Obtenir la version, la configuration, les modes, les mesures et les informations réglementaires.</x:v>
      </x:c>
      <x:c r="AD1546" s="7"/>
      <x:c r="AE1546" s="7" t="str"/>
    </x:row>
    <x:row r="1547" ht="54" customHeight="1">
      <x:c r="A1547" s="7" t="str">
        <x:v>906.R1SP.G3</x:v>
      </x:c>
      <x:c r="B1547" s="7" t="str">
        <x:v>Geba</x:v>
      </x:c>
      <x:c r="C1547" s="7" t="str">
        <x:v>Geba</x:v>
      </x:c>
      <x:c r="D1547" s="7" t="str">
        <x:v>Récepteur radio compact 1 canal · 433 MHz</x:v>
      </x:c>
      <x:c r="E1547" s="7" t="str">
        <x:v>Composant électronique ou sensible</x:v>
      </x:c>
      <x:c r="F1547" s="7" t="str">
        <x:v>Composant à évaluer dans l’ensemble</x:v>
      </x:c>
      <x:c r="G1547" s="7" t="str">
        <x:v>À vérifier</x:v>
      </x:c>
      <x:c r="H1547" s="7" t="str"/>
      <x:c r="I1547" s="7" t="str">
        <x:v>La fiche de ce composant ne documente pas les modes de la motorisation complète.</x:v>
      </x:c>
      <x:c r="J1547" s="7" t="str"/>
      <x:c r="K1547" s="15"/>
      <x:c r="L1547" s="15" t="str"/>
      <x:c r="M1547" s="15"/>
      <x:c r="N1547" s="15"/>
      <x:c r="O1547" s="15"/>
      <x:c r="P1547" s="7" t="str"/>
      <x:c r="Q1547" s="15"/>
      <x:c r="R1547" s="7" t="str">
        <x:f>IF(AND(ISNUMBER(K1547),ISNUMBER(Q1547)),IF(K1547&lt;=Q1547,"Valeur ≤ seuil","Valeur &gt; seuil"),"")</x:f>
      </x:c>
      <x:c r="S1547" s="15"/>
      <x:c r="T1547" s="7" t="str">
        <x:f>IF(AND(ISNUMBER(K1547),ISNUMBER(S1547)),IF(K1547&lt;=S1547,"Valeur ≤ seuil","Valeur &gt; seuil"),"")</x:f>
      </x:c>
      <x:c r="U1547" s="7"/>
      <x:c r="V1547" s="7" t="str"/>
      <x:c r="W1547" s="14" t="str"/>
      <x:c r="X1547" s="7" t="str"/>
      <x:c r="Y1547" s="13" t="d">
        <x:v>2026-10-25T12:00:00.000Z</x:v>
      </x:c>
      <x:c r="Z1547" s="14" t="str">
        <x:v>https://www.geba.net/produkte/funksysteme/funkempfaenger/</x:v>
      </x:c>
      <x:c r="AA1547" s="14" t="str">
        <x:v>http://127.0.0.1:8788/produit-geba-906-r1sp-g3.html</x:v>
      </x:c>
      <x:c r="AB1547" s="14" t="str">
        <x:v>http://127.0.0.1:8788/produit-geba-906-r1sp-g3.html</x:v>
      </x:c>
      <x:c r="AC1547" s="7" t="str">
        <x:v>Obtenir la version, la configuration, les modes, les mesures et les informations réglementaires.</x:v>
      </x:c>
      <x:c r="AD1547" s="7"/>
      <x:c r="AE1547" s="7" t="str"/>
    </x:row>
    <x:row r="1548" ht="54" customHeight="1">
      <x:c r="A1548" s="7" t="str">
        <x:v>906.T4MP.02</x:v>
      </x:c>
      <x:c r="B1548" s="7" t="str">
        <x:v>Geba</x:v>
      </x:c>
      <x:c r="C1548" s="7" t="str">
        <x:v>Geba</x:v>
      </x:c>
      <x:c r="D1548" s="7" t="str">
        <x:v>Micro · télécommande quatre canaux 433 MHz</x:v>
      </x:c>
      <x:c r="E1548" s="7" t="str">
        <x:v>Composant électronique ou sensible</x:v>
      </x:c>
      <x:c r="F1548" s="7" t="str">
        <x:v>Composant à évaluer dans l’ensemble</x:v>
      </x:c>
      <x:c r="G1548" s="7" t="str">
        <x:v>À vérifier</x:v>
      </x:c>
      <x:c r="H1548" s="7" t="str"/>
      <x:c r="I1548" s="7" t="str">
        <x:v>La fiche de ce composant ne documente pas les modes de la motorisation complète.</x:v>
      </x:c>
      <x:c r="J1548" s="7" t="str"/>
      <x:c r="K1548" s="15"/>
      <x:c r="L1548" s="15" t="str"/>
      <x:c r="M1548" s="15"/>
      <x:c r="N1548" s="15"/>
      <x:c r="O1548" s="15"/>
      <x:c r="P1548" s="7" t="str"/>
      <x:c r="Q1548" s="15"/>
      <x:c r="R1548" s="7" t="str">
        <x:f>IF(AND(ISNUMBER(K1548),ISNUMBER(Q1548)),IF(K1548&lt;=Q1548,"Valeur ≤ seuil","Valeur &gt; seuil"),"")</x:f>
      </x:c>
      <x:c r="S1548" s="15"/>
      <x:c r="T1548" s="7" t="str">
        <x:f>IF(AND(ISNUMBER(K1548),ISNUMBER(S1548)),IF(K1548&lt;=S1548,"Valeur ≤ seuil","Valeur &gt; seuil"),"")</x:f>
      </x:c>
      <x:c r="U1548" s="7"/>
      <x:c r="V1548" s="7" t="str"/>
      <x:c r="W1548" s="14" t="str"/>
      <x:c r="X1548" s="7" t="str"/>
      <x:c r="Y1548" s="13" t="d">
        <x:v>2026-10-25T12:00:00.000Z</x:v>
      </x:c>
      <x:c r="Z1548" s="14" t="str">
        <x:v>https://www.geba.net/produkte/funksysteme/handsender/</x:v>
      </x:c>
      <x:c r="AA1548" s="14" t="str">
        <x:v>http://127.0.0.1:8788/produit-geba-906-t4mp-02.html</x:v>
      </x:c>
      <x:c r="AB1548" s="14" t="str">
        <x:v>http://127.0.0.1:8788/produit-geba-906-t4mp-02.html</x:v>
      </x:c>
      <x:c r="AC1548" s="7" t="str">
        <x:v>Obtenir la version, la configuration, les modes, les mesures et les informations réglementaires.</x:v>
      </x:c>
      <x:c r="AD1548" s="7"/>
      <x:c r="AE1548" s="7" t="str"/>
    </x:row>
    <x:row r="1549" ht="54" customHeight="1">
      <x:c r="A1549" s="7" t="str">
        <x:v>512.TLR1.00</x:v>
      </x:c>
      <x:c r="B1549" s="7" t="str">
        <x:v>Geba</x:v>
      </x:c>
      <x:c r="C1549" s="7" t="str">
        <x:v>Geba</x:v>
      </x:c>
      <x:c r="D1549" s="7" t="str">
        <x:v>Touchless · commande sans contact à un relais</x:v>
      </x:c>
      <x:c r="E1549" s="7" t="str">
        <x:v>Composant électronique ou sensible</x:v>
      </x:c>
      <x:c r="F1549" s="7" t="str">
        <x:v>Composant à évaluer dans l’ensemble</x:v>
      </x:c>
      <x:c r="G1549" s="7" t="str">
        <x:v>À vérifier</x:v>
      </x:c>
      <x:c r="H1549" s="7" t="str"/>
      <x:c r="I1549" s="7" t="str">
        <x:v>La fiche de ce composant ne documente pas les modes de la motorisation complète.</x:v>
      </x:c>
      <x:c r="J1549" s="7" t="str"/>
      <x:c r="K1549" s="15"/>
      <x:c r="L1549" s="15" t="str"/>
      <x:c r="M1549" s="15"/>
      <x:c r="N1549" s="15"/>
      <x:c r="O1549" s="15"/>
      <x:c r="P1549" s="7" t="str"/>
      <x:c r="Q1549" s="15"/>
      <x:c r="R1549" s="7" t="str">
        <x:f>IF(AND(ISNUMBER(K1549),ISNUMBER(Q1549)),IF(K1549&lt;=Q1549,"Valeur ≤ seuil","Valeur &gt; seuil"),"")</x:f>
      </x:c>
      <x:c r="S1549" s="15"/>
      <x:c r="T1549" s="7" t="str">
        <x:f>IF(AND(ISNUMBER(K1549),ISNUMBER(S1549)),IF(K1549&lt;=S1549,"Valeur ≤ seuil","Valeur &gt; seuil"),"")</x:f>
      </x:c>
      <x:c r="U1549" s="7"/>
      <x:c r="V1549" s="7" t="str"/>
      <x:c r="W1549" s="14" t="str"/>
      <x:c r="X1549" s="7" t="str"/>
      <x:c r="Y1549" s="13" t="d">
        <x:v>2026-10-25T12:00:00.000Z</x:v>
      </x:c>
      <x:c r="Z1549" s="14" t="str">
        <x:v>https://www.geba.net/wp-content/uploads/2024/02/Technisches-Datenblatt_Touchless-Switch_DEUTSCH_Version2.pdf</x:v>
      </x:c>
      <x:c r="AA1549" s="14" t="str">
        <x:v>http://127.0.0.1:8788/produit-geba-512-tlr1-00.html</x:v>
      </x:c>
      <x:c r="AB1549" s="14" t="str">
        <x:v>http://127.0.0.1:8788/produit-geba-512-tlr1-00.html</x:v>
      </x:c>
      <x:c r="AC1549" s="7" t="str">
        <x:v>Obtenir la version, la configuration, les modes, les mesures et les informations réglementaires.</x:v>
      </x:c>
      <x:c r="AD1549" s="7"/>
      <x:c r="AE1549" s="7" t="str"/>
    </x:row>
    <x:row r="1550" ht="54" customHeight="1">
      <x:c r="A1550" s="7" t="str">
        <x:v>905.SLSL.20</x:v>
      </x:c>
      <x:c r="B1550" s="7" t="str">
        <x:v>Geba</x:v>
      </x:c>
      <x:c r="C1550" s="7" t="str">
        <x:v>Geba</x:v>
      </x:c>
      <x:c r="D1550" s="7" t="str">
        <x:v>Quadra-Lux double · signalisation LED rouge/vert</x:v>
      </x:c>
      <x:c r="E1550" s="7" t="str">
        <x:v>Composant électronique ou sensible</x:v>
      </x:c>
      <x:c r="F1550" s="7" t="str">
        <x:v>Composant à évaluer dans l’ensemble</x:v>
      </x:c>
      <x:c r="G1550" s="7" t="str">
        <x:v>À vérifier</x:v>
      </x:c>
      <x:c r="H1550" s="7" t="str"/>
      <x:c r="I1550" s="7" t="str">
        <x:v>La fiche de ce composant ne documente pas les modes de la motorisation complète.</x:v>
      </x:c>
      <x:c r="J1550" s="7" t="str"/>
      <x:c r="K1550" s="15"/>
      <x:c r="L1550" s="15" t="str"/>
      <x:c r="M1550" s="15"/>
      <x:c r="N1550" s="15"/>
      <x:c r="O1550" s="15"/>
      <x:c r="P1550" s="7" t="str"/>
      <x:c r="Q1550" s="15"/>
      <x:c r="R1550" s="7" t="str">
        <x:f>IF(AND(ISNUMBER(K1550),ISNUMBER(Q1550)),IF(K1550&lt;=Q1550,"Valeur ≤ seuil","Valeur &gt; seuil"),"")</x:f>
      </x:c>
      <x:c r="S1550" s="15"/>
      <x:c r="T1550" s="7" t="str">
        <x:f>IF(AND(ISNUMBER(K1550),ISNUMBER(S1550)),IF(K1550&lt;=S1550,"Valeur ≤ seuil","Valeur &gt; seuil"),"")</x:f>
      </x:c>
      <x:c r="U1550" s="7"/>
      <x:c r="V1550" s="7" t="str"/>
      <x:c r="W1550" s="14" t="str"/>
      <x:c r="X1550" s="7" t="str"/>
      <x:c r="Y1550" s="13" t="d">
        <x:v>2026-10-25T12:00:00.000Z</x:v>
      </x:c>
      <x:c r="Z1550" s="14" t="str">
        <x:v>https://www.geba.net/produkte/signallampen/quadra-lux-doppel/</x:v>
      </x:c>
      <x:c r="AA1550" s="14" t="str">
        <x:v>http://127.0.0.1:8788/produit-geba-905-slsl-20.html</x:v>
      </x:c>
      <x:c r="AB1550" s="14" t="str">
        <x:v>http://127.0.0.1:8788/produit-geba-905-slsl-20.html</x:v>
      </x:c>
      <x:c r="AC1550" s="7" t="str">
        <x:v>Obtenir la version, la configuration, les modes, les mesures et les informations réglementaires.</x:v>
      </x:c>
      <x:c r="AD1550" s="7"/>
      <x:c r="AE1550" s="7" t="str"/>
    </x:row>
    <x:row r="1551" ht="54" customHeight="1">
      <x:c r="A1551" s="7" t="str">
        <x:v>101.100</x:v>
      </x:c>
      <x:c r="B1551" s="7" t="str">
        <x:v>Hi-Motions</x:v>
      </x:c>
      <x:c r="C1551" s="7" t="str">
        <x:v>Hi-Motions</x:v>
      </x:c>
      <x:c r="D1551" s="7" t="str">
        <x:v>101.100 · Roue zinguée à gorge V et boulon, deux roulements</x:v>
      </x:c>
      <x:c r="E1551" s="7" t="str">
        <x:v>Pièce mécanique passive</x:v>
      </x:c>
      <x:c r="F1551" s="7" t="str">
        <x:v>Hors champ 2023/826 pour la pièce seule</x:v>
      </x:c>
      <x:c r="G1551" s="7" t="str">
        <x:v>Hors périmètre</x:v>
      </x:c>
      <x:c r="H1551" s="7" t="str"/>
      <x:c r="I1551" s="7" t="str">
        <x:v>Pièce mécanique passive décrite dans l’inventaire. Ne constitue pas un équipement électrique dépendant du secteur.</x:v>
      </x:c>
      <x:c r="J1551" s="7" t="str"/>
      <x:c r="K1551" s="15"/>
      <x:c r="L1551" s="15" t="str"/>
      <x:c r="M1551" s="15"/>
      <x:c r="N1551" s="15"/>
      <x:c r="O1551" s="15"/>
      <x:c r="P1551" s="7" t="str"/>
      <x:c r="Q1551" s="15"/>
      <x:c r="R1551" s="7" t="str">
        <x:f>IF(AND(ISNUMBER(K1551),ISNUMBER(Q1551)),IF(K1551&lt;=Q1551,"Valeur ≤ seuil","Valeur &gt; seuil"),"")</x:f>
      </x:c>
      <x:c r="S1551" s="15"/>
      <x:c r="T1551" s="7" t="str">
        <x:f>IF(AND(ISNUMBER(K1551),ISNUMBER(S1551)),IF(K1551&lt;=S1551,"Valeur ≤ seuil","Valeur &gt; seuil"),"")</x:f>
      </x:c>
      <x:c r="U1551" s="7"/>
      <x:c r="V1551" s="7" t="str"/>
      <x:c r="W1551" s="14" t="str">
        <x:v>https://www.himotions.it/en/category/sliding-gates-on-track/wheels/101.html</x:v>
      </x:c>
      <x:c r="X1551" s="7" t="str">
        <x:v>Inventaire du site et art.2 du règlement 2023/826</x:v>
      </x:c>
      <x:c r="Y1551" s="13" t="d">
        <x:v>2026-10-25T12:00:00.000Z</x:v>
      </x:c>
      <x:c r="Z1551" s="14" t="str">
        <x:v>https://www.himotions.it/en/category/sliding-gates-on-track/wheels/101.html</x:v>
      </x:c>
      <x:c r="AA1551" s="14" t="str">
        <x:v>http://127.0.0.1:8788/produit-hi-motions-101-100.html</x:v>
      </x:c>
      <x:c r="AB1551" s="14" t="str">
        <x:v>http://127.0.0.1:8788/produit-hi-motions-101-100.html</x:v>
      </x:c>
      <x:c r="AC1551" s="7" t="str">
        <x:v>Vérifier la conformité de l’automatisme final auquel cette pièce est intégrée.</x:v>
      </x:c>
      <x:c r="AD1551" s="7"/>
      <x:c r="AE1551" s="7" t="str"/>
    </x:row>
    <x:row r="1552" ht="54" customHeight="1">
      <x:c r="A1552" s="7" t="str">
        <x:v>104.100</x:v>
      </x:c>
      <x:c r="B1552" s="7" t="str">
        <x:v>Hi-Motions</x:v>
      </x:c>
      <x:c r="C1552" s="7" t="str">
        <x:v>Hi-Motions</x:v>
      </x:c>
      <x:c r="D1552" s="7" t="str">
        <x:v>104.100 · Roue zinguée à gorge ronde et boulon, deux roulements</x:v>
      </x:c>
      <x:c r="E1552" s="7" t="str">
        <x:v>Pièce mécanique passive</x:v>
      </x:c>
      <x:c r="F1552" s="7" t="str">
        <x:v>Hors champ 2023/826 pour la pièce seule</x:v>
      </x:c>
      <x:c r="G1552" s="7" t="str">
        <x:v>Hors périmètre</x:v>
      </x:c>
      <x:c r="H1552" s="7" t="str"/>
      <x:c r="I1552" s="7" t="str">
        <x:v>Pièce mécanique passive décrite dans l’inventaire. Ne constitue pas un équipement électrique dépendant du secteur.</x:v>
      </x:c>
      <x:c r="J1552" s="7" t="str"/>
      <x:c r="K1552" s="15"/>
      <x:c r="L1552" s="15" t="str"/>
      <x:c r="M1552" s="15"/>
      <x:c r="N1552" s="15"/>
      <x:c r="O1552" s="15"/>
      <x:c r="P1552" s="7" t="str"/>
      <x:c r="Q1552" s="15"/>
      <x:c r="R1552" s="7" t="str">
        <x:f>IF(AND(ISNUMBER(K1552),ISNUMBER(Q1552)),IF(K1552&lt;=Q1552,"Valeur ≤ seuil","Valeur &gt; seuil"),"")</x:f>
      </x:c>
      <x:c r="S1552" s="15"/>
      <x:c r="T1552" s="7" t="str">
        <x:f>IF(AND(ISNUMBER(K1552),ISNUMBER(S1552)),IF(K1552&lt;=S1552,"Valeur ≤ seuil","Valeur &gt; seuil"),"")</x:f>
      </x:c>
      <x:c r="U1552" s="7"/>
      <x:c r="V1552" s="7" t="str"/>
      <x:c r="W1552" s="14" t="str">
        <x:v>https://www.himotions.it/en/category/sliding-gates-on-track/wheels/104.html</x:v>
      </x:c>
      <x:c r="X1552" s="7" t="str">
        <x:v>Inventaire du site et art.2 du règlement 2023/826</x:v>
      </x:c>
      <x:c r="Y1552" s="13" t="d">
        <x:v>2026-10-25T12:00:00.000Z</x:v>
      </x:c>
      <x:c r="Z1552" s="14" t="str">
        <x:v>https://www.himotions.it/en/category/sliding-gates-on-track/wheels/104.html</x:v>
      </x:c>
      <x:c r="AA1552" s="14" t="str">
        <x:v>http://127.0.0.1:8788/produit-hi-motions-104-100.html</x:v>
      </x:c>
      <x:c r="AB1552" s="14" t="str">
        <x:v>http://127.0.0.1:8788/produit-hi-motions-104-100.html</x:v>
      </x:c>
      <x:c r="AC1552" s="7" t="str">
        <x:v>Vérifier la conformité de l’automatisme final auquel cette pièce est intégrée.</x:v>
      </x:c>
      <x:c r="AD1552" s="7"/>
      <x:c r="AE1552" s="7" t="str"/>
    </x:row>
    <x:row r="1553" ht="54" customHeight="1">
      <x:c r="A1553" s="7" t="str">
        <x:v>110.100</x:v>
      </x:c>
      <x:c r="B1553" s="7" t="str">
        <x:v>Hi-Motions</x:v>
      </x:c>
      <x:c r="C1553" s="7" t="str">
        <x:v>Hi-Motions</x:v>
      </x:c>
      <x:c r="D1553" s="7" t="str">
        <x:v>110.100 · Roue à gorge V avec support intérieur</x:v>
      </x:c>
      <x:c r="E1553" s="7" t="str">
        <x:v>Pièce mécanique passive</x:v>
      </x:c>
      <x:c r="F1553" s="7" t="str">
        <x:v>Hors champ 2023/826 pour la pièce seule</x:v>
      </x:c>
      <x:c r="G1553" s="7" t="str">
        <x:v>Hors périmètre</x:v>
      </x:c>
      <x:c r="H1553" s="7" t="str"/>
      <x:c r="I1553" s="7" t="str">
        <x:v>Pièce mécanique passive décrite dans l’inventaire. Ne constitue pas un équipement électrique dépendant du secteur.</x:v>
      </x:c>
      <x:c r="J1553" s="7" t="str"/>
      <x:c r="K1553" s="15"/>
      <x:c r="L1553" s="15" t="str"/>
      <x:c r="M1553" s="15"/>
      <x:c r="N1553" s="15"/>
      <x:c r="O1553" s="15"/>
      <x:c r="P1553" s="7" t="str"/>
      <x:c r="Q1553" s="15"/>
      <x:c r="R1553" s="7" t="str">
        <x:f>IF(AND(ISNUMBER(K1553),ISNUMBER(Q1553)),IF(K1553&lt;=Q1553,"Valeur ≤ seuil","Valeur &gt; seuil"),"")</x:f>
      </x:c>
      <x:c r="S1553" s="15"/>
      <x:c r="T1553" s="7" t="str">
        <x:f>IF(AND(ISNUMBER(K1553),ISNUMBER(S1553)),IF(K1553&lt;=S1553,"Valeur ≤ seuil","Valeur &gt; seuil"),"")</x:f>
      </x:c>
      <x:c r="U1553" s="7"/>
      <x:c r="V1553" s="7" t="str"/>
      <x:c r="W1553" s="14" t="str">
        <x:v>https://www.himotions.it/en/category/sliding-gates-on-track/wheels/110.html</x:v>
      </x:c>
      <x:c r="X1553" s="7" t="str">
        <x:v>Inventaire du site et art.2 du règlement 2023/826</x:v>
      </x:c>
      <x:c r="Y1553" s="13" t="d">
        <x:v>2026-10-25T12:00:00.000Z</x:v>
      </x:c>
      <x:c r="Z1553" s="14" t="str">
        <x:v>https://www.himotions.it/en/category/sliding-gates-on-track/wheels/110.html</x:v>
      </x:c>
      <x:c r="AA1553" s="14" t="str">
        <x:v>http://127.0.0.1:8788/produit-hi-motions-110-100.html</x:v>
      </x:c>
      <x:c r="AB1553" s="14" t="str">
        <x:v>http://127.0.0.1:8788/produit-hi-motions-110-100.html</x:v>
      </x:c>
      <x:c r="AC1553" s="7" t="str">
        <x:v>Vérifier la conformité de l’automatisme final auquel cette pièce est intégrée.</x:v>
      </x:c>
      <x:c r="AD1553" s="7"/>
      <x:c r="AE1553" s="7" t="str"/>
    </x:row>
    <x:row r="1554" ht="54" customHeight="1">
      <x:c r="A1554" s="7" t="str">
        <x:v>113.100</x:v>
      </x:c>
      <x:c r="B1554" s="7" t="str">
        <x:v>Hi-Motions</x:v>
      </x:c>
      <x:c r="C1554" s="7" t="str">
        <x:v>Hi-Motions</x:v>
      </x:c>
      <x:c r="D1554" s="7" t="str">
        <x:v>113.100 · Roue à gorge ronde avec support intérieur</x:v>
      </x:c>
      <x:c r="E1554" s="7" t="str">
        <x:v>Pièce mécanique passive</x:v>
      </x:c>
      <x:c r="F1554" s="7" t="str">
        <x:v>Hors champ 2023/826 pour la pièce seule</x:v>
      </x:c>
      <x:c r="G1554" s="7" t="str">
        <x:v>Hors périmètre</x:v>
      </x:c>
      <x:c r="H1554" s="7" t="str"/>
      <x:c r="I1554" s="7" t="str">
        <x:v>Pièce mécanique passive décrite dans l’inventaire. Ne constitue pas un équipement électrique dépendant du secteur.</x:v>
      </x:c>
      <x:c r="J1554" s="7" t="str"/>
      <x:c r="K1554" s="15"/>
      <x:c r="L1554" s="15" t="str"/>
      <x:c r="M1554" s="15"/>
      <x:c r="N1554" s="15"/>
      <x:c r="O1554" s="15"/>
      <x:c r="P1554" s="7" t="str"/>
      <x:c r="Q1554" s="15"/>
      <x:c r="R1554" s="7" t="str">
        <x:f>IF(AND(ISNUMBER(K1554),ISNUMBER(Q1554)),IF(K1554&lt;=Q1554,"Valeur ≤ seuil","Valeur &gt; seuil"),"")</x:f>
      </x:c>
      <x:c r="S1554" s="15"/>
      <x:c r="T1554" s="7" t="str">
        <x:f>IF(AND(ISNUMBER(K1554),ISNUMBER(S1554)),IF(K1554&lt;=S1554,"Valeur ≤ seuil","Valeur &gt; seuil"),"")</x:f>
      </x:c>
      <x:c r="U1554" s="7"/>
      <x:c r="V1554" s="7" t="str"/>
      <x:c r="W1554" s="14" t="str">
        <x:v>https://www.himotions.it/en/category/sliding-gates-on-track/wheels/113.html</x:v>
      </x:c>
      <x:c r="X1554" s="7" t="str">
        <x:v>Inventaire du site et art.2 du règlement 2023/826</x:v>
      </x:c>
      <x:c r="Y1554" s="13" t="d">
        <x:v>2026-10-25T12:00:00.000Z</x:v>
      </x:c>
      <x:c r="Z1554" s="14" t="str">
        <x:v>https://www.himotions.it/en/category/sliding-gates-on-track/wheels/113.html</x:v>
      </x:c>
      <x:c r="AA1554" s="14" t="str">
        <x:v>http://127.0.0.1:8788/produit-hi-motions-113-100.html</x:v>
      </x:c>
      <x:c r="AB1554" s="14" t="str">
        <x:v>http://127.0.0.1:8788/produit-hi-motions-113-100.html</x:v>
      </x:c>
      <x:c r="AC1554" s="7" t="str">
        <x:v>Vérifier la conformité de l’automatisme final auquel cette pièce est intégrée.</x:v>
      </x:c>
      <x:c r="AD1554" s="7"/>
      <x:c r="AE1554" s="7" t="str"/>
    </x:row>
    <x:row r="1555" ht="54" customHeight="1">
      <x:c r="A1555" s="7" t="str">
        <x:v>153.80.B</x:v>
      </x:c>
      <x:c r="B1555" s="7" t="str">
        <x:v>Hi-Motions</x:v>
      </x:c>
      <x:c r="C1555" s="7" t="str">
        <x:v>Hi-Motions</x:v>
      </x:c>
      <x:c r="D1555" s="7" t="str">
        <x:v>153.80.B · Double roue à gorge V sur balancier et platine percée</x:v>
      </x:c>
      <x:c r="E1555" s="7" t="str">
        <x:v>Pièce mécanique passive</x:v>
      </x:c>
      <x:c r="F1555" s="7" t="str">
        <x:v>Hors champ 2023/826 pour la pièce seule</x:v>
      </x:c>
      <x:c r="G1555" s="7" t="str">
        <x:v>Hors périmètre</x:v>
      </x:c>
      <x:c r="H1555" s="7" t="str"/>
      <x:c r="I1555" s="7" t="str">
        <x:v>Pièce mécanique passive décrite dans l’inventaire. Ne constitue pas un équipement électrique dépendant du secteur.</x:v>
      </x:c>
      <x:c r="J1555" s="7" t="str"/>
      <x:c r="K1555" s="15"/>
      <x:c r="L1555" s="15" t="str"/>
      <x:c r="M1555" s="15"/>
      <x:c r="N1555" s="15"/>
      <x:c r="O1555" s="15"/>
      <x:c r="P1555" s="7" t="str"/>
      <x:c r="Q1555" s="15"/>
      <x:c r="R1555" s="7" t="str">
        <x:f>IF(AND(ISNUMBER(K1555),ISNUMBER(Q1555)),IF(K1555&lt;=Q1555,"Valeur ≤ seuil","Valeur &gt; seuil"),"")</x:f>
      </x:c>
      <x:c r="S1555" s="15"/>
      <x:c r="T1555" s="7" t="str">
        <x:f>IF(AND(ISNUMBER(K1555),ISNUMBER(S1555)),IF(K1555&lt;=S1555,"Valeur ≤ seuil","Valeur &gt; seuil"),"")</x:f>
      </x:c>
      <x:c r="U1555" s="7"/>
      <x:c r="V1555" s="7" t="str"/>
      <x:c r="W1555" s="14" t="str">
        <x:v>https://www.himotions.it/en/category/sliding-gates-on-track/wheels/153-793.html</x:v>
      </x:c>
      <x:c r="X1555" s="7" t="str">
        <x:v>Inventaire du site et art.2 du règlement 2023/826</x:v>
      </x:c>
      <x:c r="Y1555" s="13" t="d">
        <x:v>2026-10-25T12:00:00.000Z</x:v>
      </x:c>
      <x:c r="Z1555" s="14" t="str">
        <x:v>https://www.himotions.it/en/category/sliding-gates-on-track/wheels/153-793.html</x:v>
      </x:c>
      <x:c r="AA1555" s="14" t="str">
        <x:v>http://127.0.0.1:8788/produit-hi-motions-153-80-b.html</x:v>
      </x:c>
      <x:c r="AB1555" s="14" t="str">
        <x:v>http://127.0.0.1:8788/produit-hi-motions-153-80-b.html</x:v>
      </x:c>
      <x:c r="AC1555" s="7" t="str">
        <x:v>Vérifier la conformité de l’automatisme final auquel cette pièce est intégrée.</x:v>
      </x:c>
      <x:c r="AD1555" s="7"/>
      <x:c r="AE1555" s="7" t="str"/>
    </x:row>
    <x:row r="1556" ht="54" customHeight="1">
      <x:c r="A1556" s="7" t="str">
        <x:v>417.18</x:v>
      </x:c>
      <x:c r="B1556" s="7" t="str">
        <x:v>Hi-Motions</x:v>
      </x:c>
      <x:c r="C1556" s="7" t="str">
        <x:v>Hi-Motions</x:v>
      </x:c>
      <x:c r="D1556" s="7" t="str">
        <x:v>417.18 · Gond supérieur réglable M18 avec platine à deux trous</x:v>
      </x:c>
      <x:c r="E1556" s="7" t="str">
        <x:v>Pièce mécanique passive</x:v>
      </x:c>
      <x:c r="F1556" s="7" t="str">
        <x:v>Hors champ 2023/826 pour la pièce seule</x:v>
      </x:c>
      <x:c r="G1556" s="7" t="str">
        <x:v>Hors périmètre</x:v>
      </x:c>
      <x:c r="H1556" s="7" t="str"/>
      <x:c r="I1556" s="7" t="str">
        <x:v>Pièce mécanique passive décrite dans l’inventaire. Ne constitue pas un équipement électrique dépendant du secteur.</x:v>
      </x:c>
      <x:c r="J1556" s="7" t="str"/>
      <x:c r="K1556" s="15"/>
      <x:c r="L1556" s="15" t="str"/>
      <x:c r="M1556" s="15"/>
      <x:c r="N1556" s="15"/>
      <x:c r="O1556" s="15"/>
      <x:c r="P1556" s="7" t="str"/>
      <x:c r="Q1556" s="15"/>
      <x:c r="R1556" s="7" t="str">
        <x:f>IF(AND(ISNUMBER(K1556),ISNUMBER(Q1556)),IF(K1556&lt;=Q1556,"Valeur ≤ seuil","Valeur &gt; seuil"),"")</x:f>
      </x:c>
      <x:c r="S1556" s="15"/>
      <x:c r="T1556" s="7" t="str">
        <x:f>IF(AND(ISNUMBER(K1556),ISNUMBER(S1556)),IF(K1556&lt;=S1556,"Valeur ≤ seuil","Valeur &gt; seuil"),"")</x:f>
      </x:c>
      <x:c r="U1556" s="7"/>
      <x:c r="V1556" s="7" t="str"/>
      <x:c r="W1556" s="14" t="str">
        <x:v>https://www.himotions.it/en/category/swing-gates/upper-hinges/417.html</x:v>
      </x:c>
      <x:c r="X1556" s="7" t="str">
        <x:v>Inventaire du site et art.2 du règlement 2023/826</x:v>
      </x:c>
      <x:c r="Y1556" s="13" t="d">
        <x:v>2026-10-25T12:00:00.000Z</x:v>
      </x:c>
      <x:c r="Z1556" s="14" t="str">
        <x:v>https://www.himotions.it/en/category/swing-gates/upper-hinges/417.html</x:v>
      </x:c>
      <x:c r="AA1556" s="14" t="str">
        <x:v>http://127.0.0.1:8788/produit-hi-motions-417-18.html</x:v>
      </x:c>
      <x:c r="AB1556" s="14" t="str">
        <x:v>http://127.0.0.1:8788/produit-hi-motions-417-18.html</x:v>
      </x:c>
      <x:c r="AC1556" s="7" t="str">
        <x:v>Vérifier la conformité de l’automatisme final auquel cette pièce est intégrée.</x:v>
      </x:c>
      <x:c r="AD1556" s="7"/>
      <x:c r="AE1556" s="7" t="str"/>
    </x:row>
    <x:row r="1557" ht="54" customHeight="1">
      <x:c r="A1557" s="7" t="str">
        <x:v>429.30</x:v>
      </x:c>
      <x:c r="B1557" s="7" t="str">
        <x:v>Hi-Motions</x:v>
      </x:c>
      <x:c r="C1557" s="7" t="str">
        <x:v>Hi-Motions</x:v>
      </x:c>
      <x:c r="D1557" s="7" t="str">
        <x:v>429.30 · Gond supérieur à deux roulements et douille réglable M30</x:v>
      </x:c>
      <x:c r="E1557" s="7" t="str">
        <x:v>Pièce mécanique passive</x:v>
      </x:c>
      <x:c r="F1557" s="7" t="str">
        <x:v>Hors champ 2023/826 pour la pièce seule</x:v>
      </x:c>
      <x:c r="G1557" s="7" t="str">
        <x:v>Hors périmètre</x:v>
      </x:c>
      <x:c r="H1557" s="7" t="str"/>
      <x:c r="I1557" s="7" t="str">
        <x:v>Pièce mécanique passive décrite dans l’inventaire. Ne constitue pas un équipement électrique dépendant du secteur.</x:v>
      </x:c>
      <x:c r="J1557" s="7" t="str"/>
      <x:c r="K1557" s="15"/>
      <x:c r="L1557" s="15" t="str"/>
      <x:c r="M1557" s="15"/>
      <x:c r="N1557" s="15"/>
      <x:c r="O1557" s="15"/>
      <x:c r="P1557" s="7" t="str"/>
      <x:c r="Q1557" s="15"/>
      <x:c r="R1557" s="7" t="str">
        <x:f>IF(AND(ISNUMBER(K1557),ISNUMBER(Q1557)),IF(K1557&lt;=Q1557,"Valeur ≤ seuil","Valeur &gt; seuil"),"")</x:f>
      </x:c>
      <x:c r="S1557" s="15"/>
      <x:c r="T1557" s="7" t="str">
        <x:f>IF(AND(ISNUMBER(K1557),ISNUMBER(S1557)),IF(K1557&lt;=S1557,"Valeur ≤ seuil","Valeur &gt; seuil"),"")</x:f>
      </x:c>
      <x:c r="U1557" s="7"/>
      <x:c r="V1557" s="7" t="str"/>
      <x:c r="W1557" s="14" t="str">
        <x:v>https://www.himotions.it/en/category/swing-gates/upper-hinges/429.html</x:v>
      </x:c>
      <x:c r="X1557" s="7" t="str">
        <x:v>Inventaire du site et art.2 du règlement 2023/826</x:v>
      </x:c>
      <x:c r="Y1557" s="13" t="d">
        <x:v>2026-10-25T12:00:00.000Z</x:v>
      </x:c>
      <x:c r="Z1557" s="14" t="str">
        <x:v>https://www.himotions.it/en/category/swing-gates/upper-hinges/429.html</x:v>
      </x:c>
      <x:c r="AA1557" s="14" t="str">
        <x:v>http://127.0.0.1:8788/produit-hi-motions-429-30.html</x:v>
      </x:c>
      <x:c r="AB1557" s="14" t="str">
        <x:v>http://127.0.0.1:8788/produit-hi-motions-429-30.html</x:v>
      </x:c>
      <x:c r="AC1557" s="7" t="str">
        <x:v>Vérifier la conformité de l’automatisme final auquel cette pièce est intégrée.</x:v>
      </x:c>
      <x:c r="AD1557" s="7"/>
      <x:c r="AE1557" s="7" t="str"/>
    </x:row>
    <x:row r="1558" ht="54" customHeight="1">
      <x:c r="A1558" s="7" t="str">
        <x:v>432.2</x:v>
      </x:c>
      <x:c r="B1558" s="7" t="str">
        <x:v>Hi-Motions</x:v>
      </x:c>
      <x:c r="C1558" s="7" t="str">
        <x:v>Hi-Motions</x:v>
      </x:c>
      <x:c r="D1558" s="7" t="str">
        <x:v>432.2 · Gond réglable M18 pour ouverture à 180°</x:v>
      </x:c>
      <x:c r="E1558" s="7" t="str">
        <x:v>Pièce mécanique passive</x:v>
      </x:c>
      <x:c r="F1558" s="7" t="str">
        <x:v>Hors champ 2023/826 pour la pièce seule</x:v>
      </x:c>
      <x:c r="G1558" s="7" t="str">
        <x:v>Hors périmètre</x:v>
      </x:c>
      <x:c r="H1558" s="7" t="str"/>
      <x:c r="I1558" s="7" t="str">
        <x:v>Pièce mécanique passive décrite dans l’inventaire. Ne constitue pas un équipement électrique dépendant du secteur.</x:v>
      </x:c>
      <x:c r="J1558" s="7" t="str"/>
      <x:c r="K1558" s="15"/>
      <x:c r="L1558" s="15" t="str"/>
      <x:c r="M1558" s="15"/>
      <x:c r="N1558" s="15"/>
      <x:c r="O1558" s="15"/>
      <x:c r="P1558" s="7" t="str"/>
      <x:c r="Q1558" s="15"/>
      <x:c r="R1558" s="7" t="str">
        <x:f>IF(AND(ISNUMBER(K1558),ISNUMBER(Q1558)),IF(K1558&lt;=Q1558,"Valeur ≤ seuil","Valeur &gt; seuil"),"")</x:f>
      </x:c>
      <x:c r="S1558" s="15"/>
      <x:c r="T1558" s="7" t="str">
        <x:f>IF(AND(ISNUMBER(K1558),ISNUMBER(S1558)),IF(K1558&lt;=S1558,"Valeur ≤ seuil","Valeur &gt; seuil"),"")</x:f>
      </x:c>
      <x:c r="U1558" s="7"/>
      <x:c r="V1558" s="7" t="str"/>
      <x:c r="W1558" s="14" t="str">
        <x:v>https://www.himotions.it/en/category/swing-gates/upper-hinges/432-2.html</x:v>
      </x:c>
      <x:c r="X1558" s="7" t="str">
        <x:v>Inventaire du site et art.2 du règlement 2023/826</x:v>
      </x:c>
      <x:c r="Y1558" s="13" t="d">
        <x:v>2026-10-25T12:00:00.000Z</x:v>
      </x:c>
      <x:c r="Z1558" s="14" t="str">
        <x:v>https://www.himotions.it/en/category/swing-gates/upper-hinges/432-2.html</x:v>
      </x:c>
      <x:c r="AA1558" s="14" t="str">
        <x:v>http://127.0.0.1:8788/produit-hi-motions-432-2.html</x:v>
      </x:c>
      <x:c r="AB1558" s="14" t="str">
        <x:v>http://127.0.0.1:8788/produit-hi-motions-432-2.html</x:v>
      </x:c>
      <x:c r="AC1558" s="7" t="str">
        <x:v>Vérifier la conformité de l’automatisme final auquel cette pièce est intégrée.</x:v>
      </x:c>
      <x:c r="AD1558" s="7"/>
      <x:c r="AE1558" s="7" t="str"/>
    </x:row>
    <x:row r="1559" ht="54" customHeight="1">
      <x:c r="A1559" s="7" t="str">
        <x:v>444.0</x:v>
      </x:c>
      <x:c r="B1559" s="7" t="str">
        <x:v>Hi-Motions</x:v>
      </x:c>
      <x:c r="C1559" s="7" t="str">
        <x:v>Hi-Motions</x:v>
      </x:c>
      <x:c r="D1559" s="7" t="str">
        <x:v>444.0 · Charnière réglable sur roulement</x:v>
      </x:c>
      <x:c r="E1559" s="7" t="str">
        <x:v>Pièce mécanique passive</x:v>
      </x:c>
      <x:c r="F1559" s="7" t="str">
        <x:v>Hors champ 2023/826 pour la pièce seule</x:v>
      </x:c>
      <x:c r="G1559" s="7" t="str">
        <x:v>Hors périmètre</x:v>
      </x:c>
      <x:c r="H1559" s="7" t="str"/>
      <x:c r="I1559" s="7" t="str">
        <x:v>Pièce mécanique passive décrite dans l’inventaire. Ne constitue pas un équipement électrique dépendant du secteur.</x:v>
      </x:c>
      <x:c r="J1559" s="7" t="str"/>
      <x:c r="K1559" s="15"/>
      <x:c r="L1559" s="15" t="str"/>
      <x:c r="M1559" s="15"/>
      <x:c r="N1559" s="15"/>
      <x:c r="O1559" s="15"/>
      <x:c r="P1559" s="7" t="str"/>
      <x:c r="Q1559" s="15"/>
      <x:c r="R1559" s="7" t="str">
        <x:f>IF(AND(ISNUMBER(K1559),ISNUMBER(Q1559)),IF(K1559&lt;=Q1559,"Valeur ≤ seuil","Valeur &gt; seuil"),"")</x:f>
      </x:c>
      <x:c r="S1559" s="15"/>
      <x:c r="T1559" s="7" t="str">
        <x:f>IF(AND(ISNUMBER(K1559),ISNUMBER(S1559)),IF(K1559&lt;=S1559,"Valeur ≤ seuil","Valeur &gt; seuil"),"")</x:f>
      </x:c>
      <x:c r="U1559" s="7"/>
      <x:c r="V1559" s="7" t="str"/>
      <x:c r="W1559" s="14" t="str">
        <x:v>https://www.himotions.it/en/category/swing-gates/hinges-with-bearing/444-0.html</x:v>
      </x:c>
      <x:c r="X1559" s="7" t="str">
        <x:v>Inventaire du site et art.2 du règlement 2023/826</x:v>
      </x:c>
      <x:c r="Y1559" s="13" t="d">
        <x:v>2026-10-25T12:00:00.000Z</x:v>
      </x:c>
      <x:c r="Z1559" s="14" t="str">
        <x:v>https://www.himotions.it/en/category/swing-gates/hinges-with-bearing/444-0.html</x:v>
      </x:c>
      <x:c r="AA1559" s="14" t="str">
        <x:v>http://127.0.0.1:8788/produit-hi-motions-444-0.html</x:v>
      </x:c>
      <x:c r="AB1559" s="14" t="str">
        <x:v>http://127.0.0.1:8788/produit-hi-motions-444-0.html</x:v>
      </x:c>
      <x:c r="AC1559" s="7" t="str">
        <x:v>Vérifier la conformité de l’automatisme final auquel cette pièce est intégrée.</x:v>
      </x:c>
      <x:c r="AD1559" s="7"/>
      <x:c r="AE1559" s="7" t="str"/>
    </x:row>
    <x:row r="1560" ht="54" customHeight="1">
      <x:c r="A1560" s="7" t="str">
        <x:v>455.4</x:v>
      </x:c>
      <x:c r="B1560" s="7" t="str">
        <x:v>Hi-Motions</x:v>
      </x:c>
      <x:c r="C1560" s="7" t="str">
        <x:v>Hi-Motions</x:v>
      </x:c>
      <x:c r="D1560" s="7" t="str">
        <x:v>455.4 · Gond inférieur sur roulement à souder</x:v>
      </x:c>
      <x:c r="E1560" s="7" t="str">
        <x:v>Pièce mécanique passive</x:v>
      </x:c>
      <x:c r="F1560" s="7" t="str">
        <x:v>Hors champ 2023/826 pour la pièce seule</x:v>
      </x:c>
      <x:c r="G1560" s="7" t="str">
        <x:v>Hors périmètre</x:v>
      </x:c>
      <x:c r="H1560" s="7" t="str"/>
      <x:c r="I1560" s="7" t="str">
        <x:v>Pièce mécanique passive décrite dans l’inventaire. Ne constitue pas un équipement électrique dépendant du secteur.</x:v>
      </x:c>
      <x:c r="J1560" s="7" t="str"/>
      <x:c r="K1560" s="15"/>
      <x:c r="L1560" s="15" t="str"/>
      <x:c r="M1560" s="15"/>
      <x:c r="N1560" s="15"/>
      <x:c r="O1560" s="15"/>
      <x:c r="P1560" s="7" t="str"/>
      <x:c r="Q1560" s="15"/>
      <x:c r="R1560" s="7" t="str">
        <x:f>IF(AND(ISNUMBER(K1560),ISNUMBER(Q1560)),IF(K1560&lt;=Q1560,"Valeur ≤ seuil","Valeur &gt; seuil"),"")</x:f>
      </x:c>
      <x:c r="S1560" s="15"/>
      <x:c r="T1560" s="7" t="str">
        <x:f>IF(AND(ISNUMBER(K1560),ISNUMBER(S1560)),IF(K1560&lt;=S1560,"Valeur ≤ seuil","Valeur &gt; seuil"),"")</x:f>
      </x:c>
      <x:c r="U1560" s="7"/>
      <x:c r="V1560" s="7" t="str"/>
      <x:c r="W1560" s="14" t="str">
        <x:v>https://www.himotions.it/en/category/swing-gates/hinges-with-bearing/455.html</x:v>
      </x:c>
      <x:c r="X1560" s="7" t="str">
        <x:v>Inventaire du site et art.2 du règlement 2023/826</x:v>
      </x:c>
      <x:c r="Y1560" s="13" t="d">
        <x:v>2026-10-25T12:00:00.000Z</x:v>
      </x:c>
      <x:c r="Z1560" s="14" t="str">
        <x:v>https://www.himotions.it/en/category/swing-gates/hinges-with-bearing/455.html</x:v>
      </x:c>
      <x:c r="AA1560" s="14" t="str">
        <x:v>http://127.0.0.1:8788/produit-hi-motions-455-4.html</x:v>
      </x:c>
      <x:c r="AB1560" s="14" t="str">
        <x:v>http://127.0.0.1:8788/produit-hi-motions-455-4.html</x:v>
      </x:c>
      <x:c r="AC1560" s="7" t="str">
        <x:v>Vérifier la conformité de l’automatisme final auquel cette pièce est intégrée.</x:v>
      </x:c>
      <x:c r="AD1560" s="7"/>
      <x:c r="AE1560" s="7" t="str"/>
    </x:row>
    <x:row r="1561" ht="54" customHeight="1">
      <x:c r="A1561" s="7" t="str">
        <x:v>204.1</x:v>
      </x:c>
      <x:c r="B1561" s="7" t="str">
        <x:v>Hi-Motions</x:v>
      </x:c>
      <x:c r="C1561" s="7" t="str">
        <x:v>Hi-Motions</x:v>
      </x:c>
      <x:c r="D1561" s="7" t="str">
        <x:v>204.1 · Platine de guidage à quatre rouleaux de 30 mm</x:v>
      </x:c>
      <x:c r="E1561" s="7" t="str">
        <x:v>Composant électronique ou sensible</x:v>
      </x:c>
      <x:c r="F1561" s="7" t="str">
        <x:v>Composant à évaluer dans l’ensemble</x:v>
      </x:c>
      <x:c r="G1561" s="7" t="str">
        <x:v>À vérifier</x:v>
      </x:c>
      <x:c r="H1561" s="7" t="str"/>
      <x:c r="I1561" s="7" t="str">
        <x:v>La fiche de ce composant ne documente pas les modes de la motorisation complète.</x:v>
      </x:c>
      <x:c r="J1561" s="7" t="str"/>
      <x:c r="K1561" s="15"/>
      <x:c r="L1561" s="15" t="str"/>
      <x:c r="M1561" s="15"/>
      <x:c r="N1561" s="15"/>
      <x:c r="O1561" s="15"/>
      <x:c r="P1561" s="7" t="str"/>
      <x:c r="Q1561" s="15"/>
      <x:c r="R1561" s="7" t="str">
        <x:f>IF(AND(ISNUMBER(K1561),ISNUMBER(Q1561)),IF(K1561&lt;=Q1561,"Valeur ≤ seuil","Valeur &gt; seuil"),"")</x:f>
      </x:c>
      <x:c r="S1561" s="15"/>
      <x:c r="T1561" s="7" t="str">
        <x:f>IF(AND(ISNUMBER(K1561),ISNUMBER(S1561)),IF(K1561&lt;=S1561,"Valeur ≤ seuil","Valeur &gt; seuil"),"")</x:f>
      </x:c>
      <x:c r="U1561" s="7"/>
      <x:c r="V1561" s="7" t="str"/>
      <x:c r="W1561" s="14" t="str"/>
      <x:c r="X1561" s="7" t="str"/>
      <x:c r="Y1561" s="13" t="d">
        <x:v>2026-10-25T12:00:00.000Z</x:v>
      </x:c>
      <x:c r="Z1561" s="14" t="str">
        <x:v>https://www.himotions.it/en/category/sliding-gates-on-track/guide-plates/204-578.html</x:v>
      </x:c>
      <x:c r="AA1561" s="14" t="str">
        <x:v>http://127.0.0.1:8788/produit-hi-motions-204-1.html</x:v>
      </x:c>
      <x:c r="AB1561" s="14" t="str">
        <x:v>http://127.0.0.1:8788/produit-hi-motions-204-1.html</x:v>
      </x:c>
      <x:c r="AC1561" s="7" t="str">
        <x:v>Obtenir la version, la configuration, les modes, les mesures et les informations réglementaires.</x:v>
      </x:c>
      <x:c r="AD1561" s="7"/>
      <x:c r="AE1561" s="7" t="str"/>
    </x:row>
    <x:row r="1562" ht="54" customHeight="1">
      <x:c r="A1562" s="7" t="str">
        <x:v>208.32</x:v>
      </x:c>
      <x:c r="B1562" s="7" t="str">
        <x:v>Hi-Motions</x:v>
      </x:c>
      <x:c r="C1562" s="7" t="str">
        <x:v>Hi-Motions</x:v>
      </x:c>
      <x:c r="D1562" s="7" t="str">
        <x:v>208.32 · Platine réglable de guidage à quatre rouleaux</x:v>
      </x:c>
      <x:c r="E1562" s="7" t="str">
        <x:v>Composant électronique ou sensible</x:v>
      </x:c>
      <x:c r="F1562" s="7" t="str">
        <x:v>Composant à évaluer dans l’ensemble</x:v>
      </x:c>
      <x:c r="G1562" s="7" t="str">
        <x:v>À vérifier</x:v>
      </x:c>
      <x:c r="H1562" s="7" t="str"/>
      <x:c r="I1562" s="7" t="str">
        <x:v>La fiche de ce composant ne documente pas les modes de la motorisation complète.</x:v>
      </x:c>
      <x:c r="J1562" s="7" t="str"/>
      <x:c r="K1562" s="15"/>
      <x:c r="L1562" s="15" t="str"/>
      <x:c r="M1562" s="15"/>
      <x:c r="N1562" s="15"/>
      <x:c r="O1562" s="15"/>
      <x:c r="P1562" s="7" t="str"/>
      <x:c r="Q1562" s="15"/>
      <x:c r="R1562" s="7" t="str">
        <x:f>IF(AND(ISNUMBER(K1562),ISNUMBER(Q1562)),IF(K1562&lt;=Q1562,"Valeur ≤ seuil","Valeur &gt; seuil"),"")</x:f>
      </x:c>
      <x:c r="S1562" s="15"/>
      <x:c r="T1562" s="7" t="str">
        <x:f>IF(AND(ISNUMBER(K1562),ISNUMBER(S1562)),IF(K1562&lt;=S1562,"Valeur ≤ seuil","Valeur &gt; seuil"),"")</x:f>
      </x:c>
      <x:c r="U1562" s="7"/>
      <x:c r="V1562" s="7" t="str"/>
      <x:c r="W1562" s="14" t="str"/>
      <x:c r="X1562" s="7" t="str"/>
      <x:c r="Y1562" s="13" t="d">
        <x:v>2026-10-25T12:00:00.000Z</x:v>
      </x:c>
      <x:c r="Z1562" s="14" t="str">
        <x:v>https://www.himotions.it/en/category/sliding-gates-on-track/guide-plates/208-32-691.html</x:v>
      </x:c>
      <x:c r="AA1562" s="14" t="str">
        <x:v>http://127.0.0.1:8788/produit-hi-motions-208-32.html</x:v>
      </x:c>
      <x:c r="AB1562" s="14" t="str">
        <x:v>http://127.0.0.1:8788/produit-hi-motions-208-32.html</x:v>
      </x:c>
      <x:c r="AC1562" s="7" t="str">
        <x:v>Obtenir la version, la configuration, les modes, les mesures et les informations réglementaires.</x:v>
      </x:c>
      <x:c r="AD1562" s="7"/>
      <x:c r="AE1562" s="7" t="str"/>
    </x:row>
    <x:row r="1563" ht="54" customHeight="1">
      <x:c r="A1563" s="7" t="str">
        <x:v>211.2B</x:v>
      </x:c>
      <x:c r="B1563" s="7" t="str">
        <x:v>Hi-Motions</x:v>
      </x:c>
      <x:c r="C1563" s="7" t="str">
        <x:v>Hi-Motions</x:v>
      </x:c>
      <x:c r="D1563" s="7" t="str">
        <x:v>211.2B · Guide d’angle réglable à deux rouleaux de 31 mm</x:v>
      </x:c>
      <x:c r="E1563" s="7" t="str">
        <x:v>Nature à préciser</x:v>
      </x:c>
      <x:c r="F1563" s="7" t="str">
        <x:v>Périmètre à confirmer</x:v>
      </x:c>
      <x:c r="G1563" s="7" t="str">
        <x:v>À vérifier</x:v>
      </x:c>
      <x:c r="H1563" s="7" t="str"/>
      <x:c r="I1563" s="7" t="str">
        <x:v>Mode, configuration et preuves énergétiques complètes non établis pour cette référence.</x:v>
      </x:c>
      <x:c r="J1563" s="7" t="str"/>
      <x:c r="K1563" s="15"/>
      <x:c r="L1563" s="15" t="str"/>
      <x:c r="M1563" s="15"/>
      <x:c r="N1563" s="15"/>
      <x:c r="O1563" s="15"/>
      <x:c r="P1563" s="7" t="str"/>
      <x:c r="Q1563" s="15"/>
      <x:c r="R1563" s="7" t="str">
        <x:f>IF(AND(ISNUMBER(K1563),ISNUMBER(Q1563)),IF(K1563&lt;=Q1563,"Valeur ≤ seuil","Valeur &gt; seuil"),"")</x:f>
      </x:c>
      <x:c r="S1563" s="15"/>
      <x:c r="T1563" s="7" t="str">
        <x:f>IF(AND(ISNUMBER(K1563),ISNUMBER(S1563)),IF(K1563&lt;=S1563,"Valeur ≤ seuil","Valeur &gt; seuil"),"")</x:f>
      </x:c>
      <x:c r="U1563" s="7"/>
      <x:c r="V1563" s="7" t="str"/>
      <x:c r="W1563" s="14" t="str"/>
      <x:c r="X1563" s="7" t="str"/>
      <x:c r="Y1563" s="13" t="d">
        <x:v>2026-10-25T12:00:00.000Z</x:v>
      </x:c>
      <x:c r="Z1563" s="14" t="str">
        <x:v>https://www.himotions.it/en/category/sliding-gates-on-track/guide-plates/211-710.html</x:v>
      </x:c>
      <x:c r="AA1563" s="14" t="str">
        <x:v>http://127.0.0.1:8788/produit-hi-motions-211-2b.html</x:v>
      </x:c>
      <x:c r="AB1563" s="14" t="str">
        <x:v>http://127.0.0.1:8788/produit-hi-motions-211-2b.html</x:v>
      </x:c>
      <x:c r="AC1563" s="7" t="str">
        <x:v>Obtenir la version, la configuration, les modes, les mesures et les informations réglementaires.</x:v>
      </x:c>
      <x:c r="AD1563" s="7"/>
      <x:c r="AE1563" s="7" t="str"/>
    </x:row>
    <x:row r="1564" ht="54" customHeight="1">
      <x:c r="A1564" s="7" t="str">
        <x:v>225.06</x:v>
      </x:c>
      <x:c r="B1564" s="7" t="str">
        <x:v>Hi-Motions</x:v>
      </x:c>
      <x:c r="C1564" s="7" t="str">
        <x:v>Hi-Motions</x:v>
      </x:c>
      <x:c r="D1564" s="7" t="str">
        <x:v>225.06 · Rouleau de guidage en caoutchouc NBR SH80, longueur 162 mm</x:v>
      </x:c>
      <x:c r="E1564" s="7" t="str">
        <x:v>Nature à préciser</x:v>
      </x:c>
      <x:c r="F1564" s="7" t="str">
        <x:v>Périmètre à confirmer</x:v>
      </x:c>
      <x:c r="G1564" s="7" t="str">
        <x:v>À vérifier</x:v>
      </x:c>
      <x:c r="H1564" s="7" t="str"/>
      <x:c r="I1564" s="7" t="str">
        <x:v>Mode, configuration et preuves énergétiques complètes non établis pour cette référence.</x:v>
      </x:c>
      <x:c r="J1564" s="7" t="str"/>
      <x:c r="K1564" s="15"/>
      <x:c r="L1564" s="15" t="str"/>
      <x:c r="M1564" s="15"/>
      <x:c r="N1564" s="15"/>
      <x:c r="O1564" s="15"/>
      <x:c r="P1564" s="7" t="str"/>
      <x:c r="Q1564" s="15"/>
      <x:c r="R1564" s="7" t="str">
        <x:f>IF(AND(ISNUMBER(K1564),ISNUMBER(Q1564)),IF(K1564&lt;=Q1564,"Valeur ≤ seuil","Valeur &gt; seuil"),"")</x:f>
      </x:c>
      <x:c r="S1564" s="15"/>
      <x:c r="T1564" s="7" t="str">
        <x:f>IF(AND(ISNUMBER(K1564),ISNUMBER(S1564)),IF(K1564&lt;=S1564,"Valeur ≤ seuil","Valeur &gt; seuil"),"")</x:f>
      </x:c>
      <x:c r="U1564" s="7"/>
      <x:c r="V1564" s="7" t="str"/>
      <x:c r="W1564" s="14" t="str"/>
      <x:c r="X1564" s="7" t="str"/>
      <x:c r="Y1564" s="13" t="d">
        <x:v>2026-10-25T12:00:00.000Z</x:v>
      </x:c>
      <x:c r="Z1564" s="14" t="str">
        <x:v>https://www.himotions.it/en/category/sliding-gates-on-track/roller-guides-436/225-470.html</x:v>
      </x:c>
      <x:c r="AA1564" s="14" t="str">
        <x:v>http://127.0.0.1:8788/produit-hi-motions-225-06.html</x:v>
      </x:c>
      <x:c r="AB1564" s="14" t="str">
        <x:v>http://127.0.0.1:8788/produit-hi-motions-225-06.html</x:v>
      </x:c>
      <x:c r="AC1564" s="7" t="str">
        <x:v>Obtenir la version, la configuration, les modes, les mesures et les informations réglementaires.</x:v>
      </x:c>
      <x:c r="AD1564" s="7"/>
      <x:c r="AE1564" s="7" t="str"/>
    </x:row>
    <x:row r="1565" ht="54" customHeight="1">
      <x:c r="A1565" s="7" t="str">
        <x:v>231.0</x:v>
      </x:c>
      <x:c r="B1565" s="7" t="str">
        <x:v>Hi-Motions</x:v>
      </x:c>
      <x:c r="C1565" s="7" t="str">
        <x:v>Hi-Motions</x:v>
      </x:c>
      <x:c r="D1565" s="7" t="str">
        <x:v>231.0 · Rouleau de guidage en nylon blanc avec platine</x:v>
      </x:c>
      <x:c r="E1565" s="7" t="str">
        <x:v>Composant électronique ou sensible</x:v>
      </x:c>
      <x:c r="F1565" s="7" t="str">
        <x:v>Composant à évaluer dans l’ensemble</x:v>
      </x:c>
      <x:c r="G1565" s="7" t="str">
        <x:v>À vérifier</x:v>
      </x:c>
      <x:c r="H1565" s="7" t="str"/>
      <x:c r="I1565" s="7" t="str">
        <x:v>La fiche de ce composant ne documente pas les modes de la motorisation complète.</x:v>
      </x:c>
      <x:c r="J1565" s="7" t="str"/>
      <x:c r="K1565" s="15"/>
      <x:c r="L1565" s="15" t="str"/>
      <x:c r="M1565" s="15"/>
      <x:c r="N1565" s="15"/>
      <x:c r="O1565" s="15"/>
      <x:c r="P1565" s="7" t="str"/>
      <x:c r="Q1565" s="15"/>
      <x:c r="R1565" s="7" t="str">
        <x:f>IF(AND(ISNUMBER(K1565),ISNUMBER(Q1565)),IF(K1565&lt;=Q1565,"Valeur ≤ seuil","Valeur &gt; seuil"),"")</x:f>
      </x:c>
      <x:c r="S1565" s="15"/>
      <x:c r="T1565" s="7" t="str">
        <x:f>IF(AND(ISNUMBER(K1565),ISNUMBER(S1565)),IF(K1565&lt;=S1565,"Valeur ≤ seuil","Valeur &gt; seuil"),"")</x:f>
      </x:c>
      <x:c r="U1565" s="7"/>
      <x:c r="V1565" s="7" t="str"/>
      <x:c r="W1565" s="14" t="str"/>
      <x:c r="X1565" s="7" t="str"/>
      <x:c r="Y1565" s="13" t="d">
        <x:v>2026-10-25T12:00:00.000Z</x:v>
      </x:c>
      <x:c r="Z1565" s="14" t="str">
        <x:v>https://www.himotions.it/en/category/sliding-gates-on-track/roller-guides-436/231-0-622.html</x:v>
      </x:c>
      <x:c r="AA1565" s="14" t="str">
        <x:v>http://127.0.0.1:8788/produit-hi-motions-231-0.html</x:v>
      </x:c>
      <x:c r="AB1565" s="14" t="str">
        <x:v>http://127.0.0.1:8788/produit-hi-motions-231-0.html</x:v>
      </x:c>
      <x:c r="AC1565" s="7" t="str">
        <x:v>Obtenir la version, la configuration, les modes, les mesures et les informations réglementaires.</x:v>
      </x:c>
      <x:c r="AD1565" s="7"/>
      <x:c r="AE1565" s="7" t="str"/>
    </x:row>
    <x:row r="1566" ht="54" customHeight="1">
      <x:c r="A1566" s="7" t="str">
        <x:v>241.1</x:v>
      </x:c>
      <x:c r="B1566" s="7" t="str">
        <x:v>Hi-Motions</x:v>
      </x:c>
      <x:c r="C1566" s="7" t="str">
        <x:v>Hi-Motions</x:v>
      </x:c>
      <x:c r="D1566" s="7" t="str">
        <x:v>241.1 · Butée mécanique de portail à souder</x:v>
      </x:c>
      <x:c r="E1566" s="7" t="str">
        <x:v>Pièce mécanique passive</x:v>
      </x:c>
      <x:c r="F1566" s="7" t="str">
        <x:v>Hors champ 2023/826 pour la pièce seule</x:v>
      </x:c>
      <x:c r="G1566" s="7" t="str">
        <x:v>Hors périmètre</x:v>
      </x:c>
      <x:c r="H1566" s="7" t="str"/>
      <x:c r="I1566" s="7" t="str">
        <x:v>Pièce mécanique passive décrite dans l’inventaire. Ne constitue pas un équipement électrique dépendant du secteur.</x:v>
      </x:c>
      <x:c r="J1566" s="7" t="str"/>
      <x:c r="K1566" s="15"/>
      <x:c r="L1566" s="15" t="str"/>
      <x:c r="M1566" s="15"/>
      <x:c r="N1566" s="15"/>
      <x:c r="O1566" s="15"/>
      <x:c r="P1566" s="7" t="str"/>
      <x:c r="Q1566" s="15"/>
      <x:c r="R1566" s="7" t="str">
        <x:f>IF(AND(ISNUMBER(K1566),ISNUMBER(Q1566)),IF(K1566&lt;=Q1566,"Valeur ≤ seuil","Valeur &gt; seuil"),"")</x:f>
      </x:c>
      <x:c r="S1566" s="15"/>
      <x:c r="T1566" s="7" t="str">
        <x:f>IF(AND(ISNUMBER(K1566),ISNUMBER(S1566)),IF(K1566&lt;=S1566,"Valeur ≤ seuil","Valeur &gt; seuil"),"")</x:f>
      </x:c>
      <x:c r="U1566" s="7"/>
      <x:c r="V1566" s="7" t="str"/>
      <x:c r="W1566" s="14" t="str">
        <x:v>https://www.himotions.it/en/category/swing-gates/door-stops/241.html</x:v>
      </x:c>
      <x:c r="X1566" s="7" t="str">
        <x:v>Inventaire du site et art.2 du règlement 2023/826</x:v>
      </x:c>
      <x:c r="Y1566" s="13" t="d">
        <x:v>2026-10-25T12:00:00.000Z</x:v>
      </x:c>
      <x:c r="Z1566" s="14" t="str">
        <x:v>https://www.himotions.it/en/category/swing-gates/door-stops/241.html</x:v>
      </x:c>
      <x:c r="AA1566" s="14" t="str">
        <x:v>http://127.0.0.1:8788/produit-hi-motions-241-1.html</x:v>
      </x:c>
      <x:c r="AB1566" s="14" t="str">
        <x:v>http://127.0.0.1:8788/produit-hi-motions-241-1.html</x:v>
      </x:c>
      <x:c r="AC1566" s="7" t="str">
        <x:v>Vérifier la conformité de l’automatisme final auquel cette pièce est intégrée.</x:v>
      </x:c>
      <x:c r="AD1566" s="7"/>
      <x:c r="AE1566" s="7" t="str"/>
    </x:row>
    <x:row r="1567" ht="54" customHeight="1">
      <x:c r="A1567" s="7" t="str">
        <x:v>243.2</x:v>
      </x:c>
      <x:c r="B1567" s="7" t="str">
        <x:v>Hi-Motions</x:v>
      </x:c>
      <x:c r="C1567" s="7" t="str">
        <x:v>Hi-Motions</x:v>
      </x:c>
      <x:c r="D1567" s="7" t="str">
        <x:v>243.2 · Butée de portail avec platine de fixation profilée</x:v>
      </x:c>
      <x:c r="E1567" s="7" t="str">
        <x:v>Pièce mécanique passive</x:v>
      </x:c>
      <x:c r="F1567" s="7" t="str">
        <x:v>Hors champ 2023/826 pour la pièce seule</x:v>
      </x:c>
      <x:c r="G1567" s="7" t="str">
        <x:v>Hors périmètre</x:v>
      </x:c>
      <x:c r="H1567" s="7" t="str"/>
      <x:c r="I1567" s="7" t="str">
        <x:v>Pièce mécanique passive décrite dans l’inventaire. Ne constitue pas un équipement électrique dépendant du secteur.</x:v>
      </x:c>
      <x:c r="J1567" s="7" t="str"/>
      <x:c r="K1567" s="15"/>
      <x:c r="L1567" s="15" t="str"/>
      <x:c r="M1567" s="15"/>
      <x:c r="N1567" s="15"/>
      <x:c r="O1567" s="15"/>
      <x:c r="P1567" s="7" t="str"/>
      <x:c r="Q1567" s="15"/>
      <x:c r="R1567" s="7" t="str">
        <x:f>IF(AND(ISNUMBER(K1567),ISNUMBER(Q1567)),IF(K1567&lt;=Q1567,"Valeur ≤ seuil","Valeur &gt; seuil"),"")</x:f>
      </x:c>
      <x:c r="S1567" s="15"/>
      <x:c r="T1567" s="7" t="str">
        <x:f>IF(AND(ISNUMBER(K1567),ISNUMBER(S1567)),IF(K1567&lt;=S1567,"Valeur ≤ seuil","Valeur &gt; seuil"),"")</x:f>
      </x:c>
      <x:c r="U1567" s="7"/>
      <x:c r="V1567" s="7" t="str"/>
      <x:c r="W1567" s="14" t="str">
        <x:v>https://www.himotions.it/en/category/swing-gates/door-stops/243-2.html</x:v>
      </x:c>
      <x:c r="X1567" s="7" t="str">
        <x:v>Inventaire du site et art.2 du règlement 2023/826</x:v>
      </x:c>
      <x:c r="Y1567" s="13" t="d">
        <x:v>2026-10-25T12:00:00.000Z</x:v>
      </x:c>
      <x:c r="Z1567" s="14" t="str">
        <x:v>https://www.himotions.it/en/category/swing-gates/door-stops/243-2.html</x:v>
      </x:c>
      <x:c r="AA1567" s="14" t="str">
        <x:v>http://127.0.0.1:8788/produit-hi-motions-243-2.html</x:v>
      </x:c>
      <x:c r="AB1567" s="14" t="str">
        <x:v>http://127.0.0.1:8788/produit-hi-motions-243-2.html</x:v>
      </x:c>
      <x:c r="AC1567" s="7" t="str">
        <x:v>Vérifier la conformité de l’automatisme final auquel cette pièce est intégrée.</x:v>
      </x:c>
      <x:c r="AD1567" s="7"/>
      <x:c r="AE1567" s="7" t="str"/>
    </x:row>
    <x:row r="1568" ht="54" customHeight="1">
      <x:c r="A1568" s="7" t="str">
        <x:v>245.3</x:v>
      </x:c>
      <x:c r="B1568" s="7" t="str">
        <x:v>Hi-Motions</x:v>
      </x:c>
      <x:c r="C1568" s="7" t="str">
        <x:v>Hi-Motions</x:v>
      </x:c>
      <x:c r="D1568" s="7" t="str">
        <x:v>245.3 · Butée amortisseuse à ressort et platine de fixation</x:v>
      </x:c>
      <x:c r="E1568" s="7" t="str">
        <x:v>Pièce mécanique passive</x:v>
      </x:c>
      <x:c r="F1568" s="7" t="str">
        <x:v>Hors champ 2023/826 pour la pièce seule</x:v>
      </x:c>
      <x:c r="G1568" s="7" t="str">
        <x:v>Hors périmètre</x:v>
      </x:c>
      <x:c r="H1568" s="7" t="str"/>
      <x:c r="I1568" s="7" t="str">
        <x:v>Pièce mécanique passive décrite dans l’inventaire. Ne constitue pas un équipement électrique dépendant du secteur.</x:v>
      </x:c>
      <x:c r="J1568" s="7" t="str"/>
      <x:c r="K1568" s="15"/>
      <x:c r="L1568" s="15" t="str"/>
      <x:c r="M1568" s="15"/>
      <x:c r="N1568" s="15"/>
      <x:c r="O1568" s="15"/>
      <x:c r="P1568" s="7" t="str"/>
      <x:c r="Q1568" s="15"/>
      <x:c r="R1568" s="7" t="str">
        <x:f>IF(AND(ISNUMBER(K1568),ISNUMBER(Q1568)),IF(K1568&lt;=Q1568,"Valeur ≤ seuil","Valeur &gt; seuil"),"")</x:f>
      </x:c>
      <x:c r="S1568" s="15"/>
      <x:c r="T1568" s="7" t="str">
        <x:f>IF(AND(ISNUMBER(K1568),ISNUMBER(S1568)),IF(K1568&lt;=S1568,"Valeur ≤ seuil","Valeur &gt; seuil"),"")</x:f>
      </x:c>
      <x:c r="U1568" s="7"/>
      <x:c r="V1568" s="7" t="str"/>
      <x:c r="W1568" s="14" t="str">
        <x:v>https://www.himotions.it/en/category/swing-gates/door-stops/245-3-646.html</x:v>
      </x:c>
      <x:c r="X1568" s="7" t="str">
        <x:v>Inventaire du site et art.2 du règlement 2023/826</x:v>
      </x:c>
      <x:c r="Y1568" s="13" t="d">
        <x:v>2026-10-25T12:00:00.000Z</x:v>
      </x:c>
      <x:c r="Z1568" s="14" t="str">
        <x:v>https://www.himotions.it/en/category/swing-gates/door-stops/245-3-646.html</x:v>
      </x:c>
      <x:c r="AA1568" s="14" t="str">
        <x:v>http://127.0.0.1:8788/produit-hi-motions-245-3.html</x:v>
      </x:c>
      <x:c r="AB1568" s="14" t="str">
        <x:v>http://127.0.0.1:8788/produit-hi-motions-245-3.html</x:v>
      </x:c>
      <x:c r="AC1568" s="7" t="str">
        <x:v>Vérifier la conformité de l’automatisme final auquel cette pièce est intégrée.</x:v>
      </x:c>
      <x:c r="AD1568" s="7"/>
      <x:c r="AE1568" s="7" t="str"/>
    </x:row>
    <x:row r="1569" ht="54" customHeight="1">
      <x:c r="A1569" s="7" t="str">
        <x:v>247.1</x:v>
      </x:c>
      <x:c r="B1569" s="7" t="str">
        <x:v>Hi-Motions</x:v>
      </x:c>
      <x:c r="C1569" s="7" t="str">
        <x:v>Hi-Motions</x:v>
      </x:c>
      <x:c r="D1569" s="7" t="str">
        <x:v>247.1 · Butée mécanique de portail à fixer</x:v>
      </x:c>
      <x:c r="E1569" s="7" t="str">
        <x:v>Pièce mécanique passive</x:v>
      </x:c>
      <x:c r="F1569" s="7" t="str">
        <x:v>Hors champ 2023/826 pour la pièce seule</x:v>
      </x:c>
      <x:c r="G1569" s="7" t="str">
        <x:v>Hors périmètre</x:v>
      </x:c>
      <x:c r="H1569" s="7" t="str"/>
      <x:c r="I1569" s="7" t="str">
        <x:v>Pièce mécanique passive décrite dans l’inventaire. Ne constitue pas un équipement électrique dépendant du secteur.</x:v>
      </x:c>
      <x:c r="J1569" s="7" t="str"/>
      <x:c r="K1569" s="15"/>
      <x:c r="L1569" s="15" t="str"/>
      <x:c r="M1569" s="15"/>
      <x:c r="N1569" s="15"/>
      <x:c r="O1569" s="15"/>
      <x:c r="P1569" s="7" t="str"/>
      <x:c r="Q1569" s="15"/>
      <x:c r="R1569" s="7" t="str">
        <x:f>IF(AND(ISNUMBER(K1569),ISNUMBER(Q1569)),IF(K1569&lt;=Q1569,"Valeur ≤ seuil","Valeur &gt; seuil"),"")</x:f>
      </x:c>
      <x:c r="S1569" s="15"/>
      <x:c r="T1569" s="7" t="str">
        <x:f>IF(AND(ISNUMBER(K1569),ISNUMBER(S1569)),IF(K1569&lt;=S1569,"Valeur ≤ seuil","Valeur &gt; seuil"),"")</x:f>
      </x:c>
      <x:c r="U1569" s="7"/>
      <x:c r="V1569" s="7" t="str"/>
      <x:c r="W1569" s="14" t="str">
        <x:v>https://www.himotions.it/en/category/swing-gates/door-stops/247-665.html</x:v>
      </x:c>
      <x:c r="X1569" s="7" t="str">
        <x:v>Inventaire du site et art.2 du règlement 2023/826</x:v>
      </x:c>
      <x:c r="Y1569" s="13" t="d">
        <x:v>2026-10-25T12:00:00.000Z</x:v>
      </x:c>
      <x:c r="Z1569" s="14" t="str">
        <x:v>https://www.himotions.it/en/category/swing-gates/door-stops/247-665.html</x:v>
      </x:c>
      <x:c r="AA1569" s="14" t="str">
        <x:v>http://127.0.0.1:8788/produit-hi-motions-247-1.html</x:v>
      </x:c>
      <x:c r="AB1569" s="14" t="str">
        <x:v>http://127.0.0.1:8788/produit-hi-motions-247-1.html</x:v>
      </x:c>
      <x:c r="AC1569" s="7" t="str">
        <x:v>Vérifier la conformité de l’automatisme final auquel cette pièce est intégrée.</x:v>
      </x:c>
      <x:c r="AD1569" s="7"/>
      <x:c r="AE1569" s="7" t="str"/>
    </x:row>
    <x:row r="1570" ht="54" customHeight="1">
      <x:c r="A1570" s="7" t="str">
        <x:v>264.0</x:v>
      </x:c>
      <x:c r="B1570" s="7" t="str">
        <x:v>Hi-Motions</x:v>
      </x:c>
      <x:c r="C1570" s="7" t="str">
        <x:v>Hi-Motions</x:v>
      </x:c>
      <x:c r="D1570" s="7" t="str">
        <x:v>264.0 · Kit de serrure pour poteau carré</x:v>
      </x:c>
      <x:c r="E1570" s="7" t="str">
        <x:v>Nature à préciser</x:v>
      </x:c>
      <x:c r="F1570" s="7" t="str">
        <x:v>Périmètre à confirmer</x:v>
      </x:c>
      <x:c r="G1570" s="7" t="str">
        <x:v>À vérifier</x:v>
      </x:c>
      <x:c r="H1570" s="7" t="str"/>
      <x:c r="I1570" s="7" t="str">
        <x:v>Mode, configuration et preuves énergétiques complètes non établis pour cette référence.</x:v>
      </x:c>
      <x:c r="J1570" s="7" t="str"/>
      <x:c r="K1570" s="15"/>
      <x:c r="L1570" s="15" t="str"/>
      <x:c r="M1570" s="15"/>
      <x:c r="N1570" s="15"/>
      <x:c r="O1570" s="15"/>
      <x:c r="P1570" s="7" t="str"/>
      <x:c r="Q1570" s="15"/>
      <x:c r="R1570" s="7" t="str">
        <x:f>IF(AND(ISNUMBER(K1570),ISNUMBER(Q1570)),IF(K1570&lt;=Q1570,"Valeur ≤ seuil","Valeur &gt; seuil"),"")</x:f>
      </x:c>
      <x:c r="S1570" s="15"/>
      <x:c r="T1570" s="7" t="str">
        <x:f>IF(AND(ISNUMBER(K1570),ISNUMBER(S1570)),IF(K1570&lt;=S1570,"Valeur ≤ seuil","Valeur &gt; seuil"),"")</x:f>
      </x:c>
      <x:c r="U1570" s="7"/>
      <x:c r="V1570" s="7" t="str"/>
      <x:c r="W1570" s="14" t="str"/>
      <x:c r="X1570" s="7" t="str"/>
      <x:c r="Y1570" s="13" t="d">
        <x:v>2026-10-25T12:00:00.000Z</x:v>
      </x:c>
      <x:c r="Z1570" s="14" t="str">
        <x:v>https://www.himotions.it/en/category/sliding-gates-on-track/locking-systems/264.html</x:v>
      </x:c>
      <x:c r="AA1570" s="14" t="str">
        <x:v>http://127.0.0.1:8788/produit-hi-motions-264-0.html</x:v>
      </x:c>
      <x:c r="AB1570" s="14" t="str">
        <x:v>http://127.0.0.1:8788/produit-hi-motions-264-0.html</x:v>
      </x:c>
      <x:c r="AC1570" s="7" t="str">
        <x:v>Obtenir la version, la configuration, les modes, les mesures et les informations réglementaires.</x:v>
      </x:c>
      <x:c r="AD1570" s="7"/>
      <x:c r="AE1570" s="7" t="str"/>
    </x:row>
    <x:row r="1571" ht="54" customHeight="1">
      <x:c r="A1571" s="7" t="str">
        <x:v>601.42</x:v>
      </x:c>
      <x:c r="B1571" s="7" t="str">
        <x:v>Hi-Motions</x:v>
      </x:c>
      <x:c r="C1571" s="7" t="str">
        <x:v>Hi-Motions</x:v>
      </x:c>
      <x:c r="D1571" s="7" t="str">
        <x:v>601.42 · Chariot de suspension à deux roues de 42 mm</x:v>
      </x:c>
      <x:c r="E1571" s="7" t="str">
        <x:v>Pièce mécanique passive</x:v>
      </x:c>
      <x:c r="F1571" s="7" t="str">
        <x:v>Hors champ 2023/826 pour la pièce seule</x:v>
      </x:c>
      <x:c r="G1571" s="7" t="str">
        <x:v>Hors périmètre</x:v>
      </x:c>
      <x:c r="H1571" s="7" t="str"/>
      <x:c r="I1571" s="7" t="str">
        <x:v>Pièce mécanique passive décrite dans l’inventaire. Ne constitue pas un équipement électrique dépendant du secteur.</x:v>
      </x:c>
      <x:c r="J1571" s="7" t="str"/>
      <x:c r="K1571" s="15"/>
      <x:c r="L1571" s="15" t="str"/>
      <x:c r="M1571" s="15"/>
      <x:c r="N1571" s="15"/>
      <x:c r="O1571" s="15"/>
      <x:c r="P1571" s="7" t="str"/>
      <x:c r="Q1571" s="15"/>
      <x:c r="R1571" s="7" t="str">
        <x:f>IF(AND(ISNUMBER(K1571),ISNUMBER(Q1571)),IF(K1571&lt;=Q1571,"Valeur ≤ seuil","Valeur &gt; seuil"),"")</x:f>
      </x:c>
      <x:c r="S1571" s="15"/>
      <x:c r="T1571" s="7" t="str">
        <x:f>IF(AND(ISNUMBER(K1571),ISNUMBER(S1571)),IF(K1571&lt;=S1571,"Valeur ≤ seuil","Valeur &gt; seuil"),"")</x:f>
      </x:c>
      <x:c r="U1571" s="7"/>
      <x:c r="V1571" s="7" t="str"/>
      <x:c r="W1571" s="14" t="str">
        <x:v>https://www.himotions.it/en/category/industrial-doors/sliding-track-rollers/601.html</x:v>
      </x:c>
      <x:c r="X1571" s="7" t="str">
        <x:v>Inventaire du site et art.2 du règlement 2023/826</x:v>
      </x:c>
      <x:c r="Y1571" s="13" t="d">
        <x:v>2026-10-25T12:00:00.000Z</x:v>
      </x:c>
      <x:c r="Z1571" s="14" t="str">
        <x:v>https://www.himotions.it/en/category/industrial-doors/sliding-track-rollers/601.html</x:v>
      </x:c>
      <x:c r="AA1571" s="14" t="str">
        <x:v>http://127.0.0.1:8788/produit-hi-motions-601-42.html</x:v>
      </x:c>
      <x:c r="AB1571" s="14" t="str">
        <x:v>http://127.0.0.1:8788/produit-hi-motions-601-42.html</x:v>
      </x:c>
      <x:c r="AC1571" s="7" t="str">
        <x:v>Vérifier la conformité de l’automatisme final auquel cette pièce est intégrée.</x:v>
      </x:c>
      <x:c r="AD1571" s="7"/>
      <x:c r="AE1571" s="7" t="str"/>
    </x:row>
    <x:row r="1572" ht="54" customHeight="1">
      <x:c r="A1572" s="7" t="str">
        <x:v>603.42</x:v>
      </x:c>
      <x:c r="B1572" s="7" t="str">
        <x:v>Hi-Motions</x:v>
      </x:c>
      <x:c r="C1572" s="7" t="str">
        <x:v>Hi-Motions</x:v>
      </x:c>
      <x:c r="D1572" s="7" t="str">
        <x:v>603.42 · Chariot de suspension à deux roues sur roulements</x:v>
      </x:c>
      <x:c r="E1572" s="7" t="str">
        <x:v>Pièce mécanique passive</x:v>
      </x:c>
      <x:c r="F1572" s="7" t="str">
        <x:v>Hors champ 2023/826 pour la pièce seule</x:v>
      </x:c>
      <x:c r="G1572" s="7" t="str">
        <x:v>Hors périmètre</x:v>
      </x:c>
      <x:c r="H1572" s="7" t="str"/>
      <x:c r="I1572" s="7" t="str">
        <x:v>Pièce mécanique passive décrite dans l’inventaire. Ne constitue pas un équipement électrique dépendant du secteur.</x:v>
      </x:c>
      <x:c r="J1572" s="7" t="str"/>
      <x:c r="K1572" s="15"/>
      <x:c r="L1572" s="15" t="str"/>
      <x:c r="M1572" s="15"/>
      <x:c r="N1572" s="15"/>
      <x:c r="O1572" s="15"/>
      <x:c r="P1572" s="7" t="str"/>
      <x:c r="Q1572" s="15"/>
      <x:c r="R1572" s="7" t="str">
        <x:f>IF(AND(ISNUMBER(K1572),ISNUMBER(Q1572)),IF(K1572&lt;=Q1572,"Valeur ≤ seuil","Valeur &gt; seuil"),"")</x:f>
      </x:c>
      <x:c r="S1572" s="15"/>
      <x:c r="T1572" s="7" t="str">
        <x:f>IF(AND(ISNUMBER(K1572),ISNUMBER(S1572)),IF(K1572&lt;=S1572,"Valeur ≤ seuil","Valeur &gt; seuil"),"")</x:f>
      </x:c>
      <x:c r="U1572" s="7"/>
      <x:c r="V1572" s="7" t="str"/>
      <x:c r="W1572" s="14" t="str">
        <x:v>https://www.himotions.it/en/category/industrial-doors/sliding-track-rollers/603.html</x:v>
      </x:c>
      <x:c r="X1572" s="7" t="str">
        <x:v>Inventaire du site et art.2 du règlement 2023/826</x:v>
      </x:c>
      <x:c r="Y1572" s="13" t="d">
        <x:v>2026-10-25T12:00:00.000Z</x:v>
      </x:c>
      <x:c r="Z1572" s="14" t="str">
        <x:v>https://www.himotions.it/en/category/industrial-doors/sliding-track-rollers/603.html</x:v>
      </x:c>
      <x:c r="AA1572" s="14" t="str">
        <x:v>http://127.0.0.1:8788/produit-hi-motions-603-42.html</x:v>
      </x:c>
      <x:c r="AB1572" s="14" t="str">
        <x:v>http://127.0.0.1:8788/produit-hi-motions-603-42.html</x:v>
      </x:c>
      <x:c r="AC1572" s="7" t="str">
        <x:v>Vérifier la conformité de l’automatisme final auquel cette pièce est intégrée.</x:v>
      </x:c>
      <x:c r="AD1572" s="7"/>
      <x:c r="AE1572" s="7" t="str"/>
    </x:row>
    <x:row r="1573" ht="54" customHeight="1">
      <x:c r="A1573" s="7" t="str">
        <x:v>630.11</x:v>
      </x:c>
      <x:c r="B1573" s="7" t="str">
        <x:v>Hi-Motions</x:v>
      </x:c>
      <x:c r="C1573" s="7" t="str">
        <x:v>Hi-Motions</x:v>
      </x:c>
      <x:c r="D1573" s="7" t="str">
        <x:v>630.11 · Support de rail pour fixation murale</x:v>
      </x:c>
      <x:c r="E1573" s="7" t="str">
        <x:v>Nature à préciser</x:v>
      </x:c>
      <x:c r="F1573" s="7" t="str">
        <x:v>Périmètre à confirmer</x:v>
      </x:c>
      <x:c r="G1573" s="7" t="str">
        <x:v>À vérifier</x:v>
      </x:c>
      <x:c r="H1573" s="7" t="str"/>
      <x:c r="I1573" s="7" t="str">
        <x:v>Mode, configuration et preuves énergétiques complètes non établis pour cette référence.</x:v>
      </x:c>
      <x:c r="J1573" s="7" t="str"/>
      <x:c r="K1573" s="15"/>
      <x:c r="L1573" s="15" t="str"/>
      <x:c r="M1573" s="15"/>
      <x:c r="N1573" s="15"/>
      <x:c r="O1573" s="15"/>
      <x:c r="P1573" s="7" t="str"/>
      <x:c r="Q1573" s="15"/>
      <x:c r="R1573" s="7" t="str">
        <x:f>IF(AND(ISNUMBER(K1573),ISNUMBER(Q1573)),IF(K1573&lt;=Q1573,"Valeur ≤ seuil","Valeur &gt; seuil"),"")</x:f>
      </x:c>
      <x:c r="S1573" s="15"/>
      <x:c r="T1573" s="7" t="str">
        <x:f>IF(AND(ISNUMBER(K1573),ISNUMBER(S1573)),IF(K1573&lt;=S1573,"Valeur ≤ seuil","Valeur &gt; seuil"),"")</x:f>
      </x:c>
      <x:c r="U1573" s="7"/>
      <x:c r="V1573" s="7" t="str"/>
      <x:c r="W1573" s="14" t="str"/>
      <x:c r="X1573" s="7" t="str"/>
      <x:c r="Y1573" s="13" t="d">
        <x:v>2026-10-25T12:00:00.000Z</x:v>
      </x:c>
      <x:c r="Z1573" s="14" t="str">
        <x:v>https://www.himotions.it/en/category/industrial-doors/supports/630-11.html</x:v>
      </x:c>
      <x:c r="AA1573" s="14" t="str">
        <x:v>http://127.0.0.1:8788/produit-hi-motions-630-11.html</x:v>
      </x:c>
      <x:c r="AB1573" s="14" t="str">
        <x:v>http://127.0.0.1:8788/produit-hi-motions-630-11.html</x:v>
      </x:c>
      <x:c r="AC1573" s="7" t="str">
        <x:v>Obtenir la version, la configuration, les modes, les mesures et les informations réglementaires.</x:v>
      </x:c>
      <x:c r="AD1573" s="7"/>
      <x:c r="AE1573" s="7" t="str"/>
    </x:row>
    <x:row r="1574" ht="54" customHeight="1">
      <x:c r="A1574" s="7" t="str">
        <x:v>641.42</x:v>
      </x:c>
      <x:c r="B1574" s="7" t="str">
        <x:v>Hi-Motions</x:v>
      </x:c>
      <x:c r="C1574" s="7" t="str">
        <x:v>Hi-Motions</x:v>
      </x:c>
      <x:c r="D1574" s="7" t="str">
        <x:v>641.42 · Rouleau de guidage supérieur nylon avec platine à quatre trous</x:v>
      </x:c>
      <x:c r="E1574" s="7" t="str">
        <x:v>Composant électronique ou sensible</x:v>
      </x:c>
      <x:c r="F1574" s="7" t="str">
        <x:v>Composant à évaluer dans l’ensemble</x:v>
      </x:c>
      <x:c r="G1574" s="7" t="str">
        <x:v>À vérifier</x:v>
      </x:c>
      <x:c r="H1574" s="7" t="str"/>
      <x:c r="I1574" s="7" t="str">
        <x:v>La fiche de ce composant ne documente pas les modes de la motorisation complète.</x:v>
      </x:c>
      <x:c r="J1574" s="7" t="str"/>
      <x:c r="K1574" s="15"/>
      <x:c r="L1574" s="15" t="str"/>
      <x:c r="M1574" s="15"/>
      <x:c r="N1574" s="15"/>
      <x:c r="O1574" s="15"/>
      <x:c r="P1574" s="7" t="str"/>
      <x:c r="Q1574" s="15"/>
      <x:c r="R1574" s="7" t="str">
        <x:f>IF(AND(ISNUMBER(K1574),ISNUMBER(Q1574)),IF(K1574&lt;=Q1574,"Valeur ≤ seuil","Valeur &gt; seuil"),"")</x:f>
      </x:c>
      <x:c r="S1574" s="15"/>
      <x:c r="T1574" s="7" t="str">
        <x:f>IF(AND(ISNUMBER(K1574),ISNUMBER(S1574)),IF(K1574&lt;=S1574,"Valeur ≤ seuil","Valeur &gt; seuil"),"")</x:f>
      </x:c>
      <x:c r="U1574" s="7"/>
      <x:c r="V1574" s="7" t="str"/>
      <x:c r="W1574" s="14" t="str"/>
      <x:c r="X1574" s="7" t="str"/>
      <x:c r="Y1574" s="13" t="d">
        <x:v>2026-10-25T12:00:00.000Z</x:v>
      </x:c>
      <x:c r="Z1574" s="14" t="str">
        <x:v>https://www.himotions.it/en/category/industrial-doors/roller-guides/641.html</x:v>
      </x:c>
      <x:c r="AA1574" s="14" t="str">
        <x:v>http://127.0.0.1:8788/produit-hi-motions-641-42.html</x:v>
      </x:c>
      <x:c r="AB1574" s="14" t="str">
        <x:v>http://127.0.0.1:8788/produit-hi-motions-641-42.html</x:v>
      </x:c>
      <x:c r="AC1574" s="7" t="str">
        <x:v>Obtenir la version, la configuration, les modes, les mesures et les informations réglementaires.</x:v>
      </x:c>
      <x:c r="AD1574" s="7"/>
      <x:c r="AE1574" s="7" t="str"/>
    </x:row>
    <x:row r="1575" ht="54" customHeight="1">
      <x:c r="A1575" s="7" t="str">
        <x:v>650.0</x:v>
      </x:c>
      <x:c r="B1575" s="7" t="str">
        <x:v>Hi-Motions</x:v>
      </x:c>
      <x:c r="C1575" s="7" t="str">
        <x:v>Hi-Motions</x:v>
      </x:c>
      <x:c r="D1575" s="7" t="str">
        <x:v>650.0 · Poignée cuvette à encastrer sans trous de fixation</x:v>
      </x:c>
      <x:c r="E1575" s="7" t="str">
        <x:v>Nature à préciser</x:v>
      </x:c>
      <x:c r="F1575" s="7" t="str">
        <x:v>Périmètre à confirmer</x:v>
      </x:c>
      <x:c r="G1575" s="7" t="str">
        <x:v>À vérifier</x:v>
      </x:c>
      <x:c r="H1575" s="7" t="str"/>
      <x:c r="I1575" s="7" t="str">
        <x:v>Mode, configuration et preuves énergétiques complètes non établis pour cette référence.</x:v>
      </x:c>
      <x:c r="J1575" s="7" t="str"/>
      <x:c r="K1575" s="15"/>
      <x:c r="L1575" s="15" t="str"/>
      <x:c r="M1575" s="15"/>
      <x:c r="N1575" s="15"/>
      <x:c r="O1575" s="15"/>
      <x:c r="P1575" s="7" t="str"/>
      <x:c r="Q1575" s="15"/>
      <x:c r="R1575" s="7" t="str">
        <x:f>IF(AND(ISNUMBER(K1575),ISNUMBER(Q1575)),IF(K1575&lt;=Q1575,"Valeur ≤ seuil","Valeur &gt; seuil"),"")</x:f>
      </x:c>
      <x:c r="S1575" s="15"/>
      <x:c r="T1575" s="7" t="str">
        <x:f>IF(AND(ISNUMBER(K1575),ISNUMBER(S1575)),IF(K1575&lt;=S1575,"Valeur ≤ seuil","Valeur &gt; seuil"),"")</x:f>
      </x:c>
      <x:c r="U1575" s="7"/>
      <x:c r="V1575" s="7" t="str"/>
      <x:c r="W1575" s="14" t="str"/>
      <x:c r="X1575" s="7" t="str"/>
      <x:c r="Y1575" s="13" t="d">
        <x:v>2026-10-25T12:00:00.000Z</x:v>
      </x:c>
      <x:c r="Z1575" s="14" t="str">
        <x:v>https://www.himotions.it/en/category/industrial-doors/handles/650.html</x:v>
      </x:c>
      <x:c r="AA1575" s="14" t="str">
        <x:v>http://127.0.0.1:8788/produit-hi-motions-650-0.html</x:v>
      </x:c>
      <x:c r="AB1575" s="14" t="str">
        <x:v>http://127.0.0.1:8788/produit-hi-motions-650-0.html</x:v>
      </x:c>
      <x:c r="AC1575" s="7" t="str">
        <x:v>Obtenir la version, la configuration, les modes, les mesures et les informations réglementaires.</x:v>
      </x:c>
      <x:c r="AD1575" s="7"/>
      <x:c r="AE1575" s="7" t="str"/>
    </x:row>
    <x:row r="1576" ht="54" customHeight="1">
      <x:c r="A1576" s="7" t="str">
        <x:v>1EGL500</x:v>
      </x:c>
      <x:c r="B1576" s="7" t="str">
        <x:v>IZYX Systems</x:v>
      </x:c>
      <x:c r="C1576" s="7" t="str">
        <x:v>IZYX Systems</x:v>
      </x:c>
      <x:c r="D1576" s="7" t="str">
        <x:v>1EGL500 · verrou en applique avec bouton moleté</x:v>
      </x:c>
      <x:c r="E1576" s="7" t="str">
        <x:v>Composant électronique ou sensible</x:v>
      </x:c>
      <x:c r="F1576" s="7" t="str">
        <x:v>Composant à évaluer dans l’ensemble</x:v>
      </x:c>
      <x:c r="G1576" s="7" t="str">
        <x:v>À vérifier</x:v>
      </x:c>
      <x:c r="H1576" s="7" t="str"/>
      <x:c r="I1576" s="7" t="str">
        <x:v>La fiche de ce composant ne documente pas les modes de la motorisation complète.</x:v>
      </x:c>
      <x:c r="J1576" s="7" t="str"/>
      <x:c r="K1576" s="15"/>
      <x:c r="L1576" s="15" t="str"/>
      <x:c r="M1576" s="15"/>
      <x:c r="N1576" s="15"/>
      <x:c r="O1576" s="15"/>
      <x:c r="P1576" s="7" t="str"/>
      <x:c r="Q1576" s="15"/>
      <x:c r="R1576" s="7" t="str">
        <x:f>IF(AND(ISNUMBER(K1576),ISNUMBER(Q1576)),IF(K1576&lt;=Q1576,"Valeur ≤ seuil","Valeur &gt; seuil"),"")</x:f>
      </x:c>
      <x:c r="S1576" s="15"/>
      <x:c r="T1576" s="7" t="str">
        <x:f>IF(AND(ISNUMBER(K1576),ISNUMBER(S1576)),IF(K1576&lt;=S1576,"Valeur ≤ seuil","Valeur &gt; seuil"),"")</x:f>
      </x:c>
      <x:c r="U1576" s="7"/>
      <x:c r="V1576" s="7" t="str"/>
      <x:c r="W1576" s="14" t="str"/>
      <x:c r="X1576" s="7" t="str"/>
      <x:c r="Y1576" s="13" t="d">
        <x:v>2026-10-25T12:00:00.000Z</x:v>
      </x:c>
      <x:c r="Z1576" s="14" t="str">
        <x:v>https://www.izyx-systems.com/fr/480-verrouillages-electriques-serrures-en-applique-egl-version-avec-bouton-molete-egl5-1egll500-1egl500.html</x:v>
      </x:c>
      <x:c r="AA1576" s="14" t="str">
        <x:v>http://127.0.0.1:8788/produit-izyx-systems-1egl500.html</x:v>
      </x:c>
      <x:c r="AB1576" s="14" t="str">
        <x:v>http://127.0.0.1:8788/produit-izyx-systems-1egl500.html</x:v>
      </x:c>
      <x:c r="AC1576" s="7" t="str">
        <x:v>Obtenir la version, la configuration, les modes, les mesures et les informations réglementaires.</x:v>
      </x:c>
      <x:c r="AD1576" s="7"/>
      <x:c r="AE1576" s="7" t="str"/>
    </x:row>
    <x:row r="1577" ht="54" customHeight="1">
      <x:c r="A1577" s="7" t="str">
        <x:v>DBU1103G</x:v>
      </x:c>
      <x:c r="B1577" s="7" t="str">
        <x:v>IZYX Systems</x:v>
      </x:c>
      <x:c r="C1577" s="7" t="str">
        <x:v>IZYX Systems</x:v>
      </x:c>
      <x:c r="D1577" s="7" t="str">
        <x:v>DBU1103G · verrou compact pour porte en verre</x:v>
      </x:c>
      <x:c r="E1577" s="7" t="str">
        <x:v>Nature à préciser</x:v>
      </x:c>
      <x:c r="F1577" s="7" t="str">
        <x:v>Périmètre à confirmer</x:v>
      </x:c>
      <x:c r="G1577" s="7" t="str">
        <x:v>À vérifier</x:v>
      </x:c>
      <x:c r="H1577" s="7" t="str"/>
      <x:c r="I1577" s="7" t="str">
        <x:v>Mode, configuration et preuves énergétiques complètes non établis pour cette référence.</x:v>
      </x:c>
      <x:c r="J1577" s="7" t="str"/>
      <x:c r="K1577" s="15"/>
      <x:c r="L1577" s="15" t="str"/>
      <x:c r="M1577" s="15"/>
      <x:c r="N1577" s="15"/>
      <x:c r="O1577" s="15"/>
      <x:c r="P1577" s="7" t="str"/>
      <x:c r="Q1577" s="15"/>
      <x:c r="R1577" s="7" t="str">
        <x:f>IF(AND(ISNUMBER(K1577),ISNUMBER(Q1577)),IF(K1577&lt;=Q1577,"Valeur ≤ seuil","Valeur &gt; seuil"),"")</x:f>
      </x:c>
      <x:c r="S1577" s="15"/>
      <x:c r="T1577" s="7" t="str">
        <x:f>IF(AND(ISNUMBER(K1577),ISNUMBER(S1577)),IF(K1577&lt;=S1577,"Valeur ≤ seuil","Valeur &gt; seuil"),"")</x:f>
      </x:c>
      <x:c r="U1577" s="7"/>
      <x:c r="V1577" s="7" t="str"/>
      <x:c r="W1577" s="14" t="str"/>
      <x:c r="X1577" s="7" t="str"/>
      <x:c r="Y1577" s="13" t="d">
        <x:v>2026-10-25T12:00:00.000Z</x:v>
      </x:c>
      <x:c r="Z1577" s="14" t="str">
        <x:v>https://www.izyx-systems.com/fr/501-verrouillages-electiques-verrous-electromagnetique-compact-dbu-dbu1103g-dbu1103g.html</x:v>
      </x:c>
      <x:c r="AA1577" s="14" t="str">
        <x:v>http://127.0.0.1:8788/produit-izyx-systems-dbu1103g.html</x:v>
      </x:c>
      <x:c r="AB1577" s="14" t="str">
        <x:v>http://127.0.0.1:8788/produit-izyx-systems-dbu1103g.html</x:v>
      </x:c>
      <x:c r="AC1577" s="7" t="str">
        <x:v>Obtenir la version, la configuration, les modes, les mesures et les informations réglementaires.</x:v>
      </x:c>
      <x:c r="AD1577" s="7"/>
      <x:c r="AE1577" s="7" t="str"/>
    </x:row>
    <x:row r="1578" ht="54" customHeight="1">
      <x:c r="A1578" s="7" t="str">
        <x:v>CEL400E</x:v>
      </x:c>
      <x:c r="B1578" s="7" t="str">
        <x:v>IZYX Systems</x:v>
      </x:c>
      <x:c r="C1578" s="7" t="str">
        <x:v>IZYX Systems</x:v>
      </x:c>
      <x:c r="D1578" s="7" t="str">
        <x:v>CEL400E · verrou miniature à éjection</x:v>
      </x:c>
      <x:c r="E1578" s="7" t="str">
        <x:v>Nature à préciser</x:v>
      </x:c>
      <x:c r="F1578" s="7" t="str">
        <x:v>Périmètre à confirmer</x:v>
      </x:c>
      <x:c r="G1578" s="7" t="str">
        <x:v>À vérifier</x:v>
      </x:c>
      <x:c r="H1578" s="7" t="str"/>
      <x:c r="I1578" s="7" t="str">
        <x:v>Mode, configuration et preuves énergétiques complètes non établis pour cette référence.</x:v>
      </x:c>
      <x:c r="J1578" s="7" t="str"/>
      <x:c r="K1578" s="15"/>
      <x:c r="L1578" s="15" t="str"/>
      <x:c r="M1578" s="15"/>
      <x:c r="N1578" s="15"/>
      <x:c r="O1578" s="15"/>
      <x:c r="P1578" s="7" t="str"/>
      <x:c r="Q1578" s="15"/>
      <x:c r="R1578" s="7" t="str">
        <x:f>IF(AND(ISNUMBER(K1578),ISNUMBER(Q1578)),IF(K1578&lt;=Q1578,"Valeur ≤ seuil","Valeur &gt; seuil"),"")</x:f>
      </x:c>
      <x:c r="S1578" s="15"/>
      <x:c r="T1578" s="7" t="str">
        <x:f>IF(AND(ISNUMBER(K1578),ISNUMBER(S1578)),IF(K1578&lt;=S1578,"Valeur ≤ seuil","Valeur &gt; seuil"),"")</x:f>
      </x:c>
      <x:c r="U1578" s="7"/>
      <x:c r="V1578" s="7" t="str"/>
      <x:c r="W1578" s="14" t="str"/>
      <x:c r="X1578" s="7" t="str"/>
      <x:c r="Y1578" s="13" t="d">
        <x:v>2026-10-25T12:00:00.000Z</x:v>
      </x:c>
      <x:c r="Z1578" s="14" t="str">
        <x:v>https://www.izyx-systems.com/fr/499-verrouillages-electriques-verrous-electrique-miniature-cel-cel400e-cel400e.html</x:v>
      </x:c>
      <x:c r="AA1578" s="14" t="str">
        <x:v>http://127.0.0.1:8788/produit-izyx-systems-cel400e.html</x:v>
      </x:c>
      <x:c r="AB1578" s="14" t="str">
        <x:v>http://127.0.0.1:8788/produit-izyx-systems-cel400e.html</x:v>
      </x:c>
      <x:c r="AC1578" s="7" t="str">
        <x:v>Obtenir la version, la configuration, les modes, les mesures et les informations réglementaires.</x:v>
      </x:c>
      <x:c r="AD1578" s="7"/>
      <x:c r="AE1578" s="7" t="str"/>
    </x:row>
    <x:row r="1579" ht="54" customHeight="1">
      <x:c r="A1579" s="7" t="str">
        <x:v>DBM1500EC</x:v>
      </x:c>
      <x:c r="B1579" s="7" t="str">
        <x:v>IZYX Systems</x:v>
      </x:c>
      <x:c r="C1579" s="7" t="str">
        <x:v>IZYX Systems</x:v>
      </x:c>
      <x:c r="D1579" s="7" t="str">
        <x:v>DBM1500EC · verrou encastré paramétrable</x:v>
      </x:c>
      <x:c r="E1579" s="7" t="str">
        <x:v>Nature à préciser</x:v>
      </x:c>
      <x:c r="F1579" s="7" t="str">
        <x:v>Périmètre à confirmer</x:v>
      </x:c>
      <x:c r="G1579" s="7" t="str">
        <x:v>À vérifier</x:v>
      </x:c>
      <x:c r="H1579" s="7" t="str"/>
      <x:c r="I1579" s="7" t="str">
        <x:v>Mode, configuration et preuves énergétiques complètes non établis pour cette référence.</x:v>
      </x:c>
      <x:c r="J1579" s="7" t="str"/>
      <x:c r="K1579" s="15"/>
      <x:c r="L1579" s="15" t="str"/>
      <x:c r="M1579" s="15"/>
      <x:c r="N1579" s="15"/>
      <x:c r="O1579" s="15"/>
      <x:c r="P1579" s="7" t="str"/>
      <x:c r="Q1579" s="15"/>
      <x:c r="R1579" s="7" t="str">
        <x:f>IF(AND(ISNUMBER(K1579),ISNUMBER(Q1579)),IF(K1579&lt;=Q1579,"Valeur ≤ seuil","Valeur &gt; seuil"),"")</x:f>
      </x:c>
      <x:c r="S1579" s="15"/>
      <x:c r="T1579" s="7" t="str">
        <x:f>IF(AND(ISNUMBER(K1579),ISNUMBER(S1579)),IF(K1579&lt;=S1579,"Valeur ≤ seuil","Valeur &gt; seuil"),"")</x:f>
      </x:c>
      <x:c r="U1579" s="7"/>
      <x:c r="V1579" s="7" t="str"/>
      <x:c r="W1579" s="14" t="str"/>
      <x:c r="X1579" s="7" t="str"/>
      <x:c r="Y1579" s="13" t="d">
        <x:v>2026-10-25T12:00:00.000Z</x:v>
      </x:c>
      <x:c r="Z1579" s="14" t="str">
        <x:v>https://www.izyx-systems.com/fr/502-verrouillages-electriques-verrous-electromagnetique-universel-dbm1500ec-dbm1500ec-dbm1500ec.html</x:v>
      </x:c>
      <x:c r="AA1579" s="14" t="str">
        <x:v>http://127.0.0.1:8788/produit-izyx-systems-dbm1500ec.html</x:v>
      </x:c>
      <x:c r="AB1579" s="14" t="str">
        <x:v>http://127.0.0.1:8788/produit-izyx-systems-dbm1500ec.html</x:v>
      </x:c>
      <x:c r="AC1579" s="7" t="str">
        <x:v>Obtenir la version, la configuration, les modes, les mesures et les informations réglementaires.</x:v>
      </x:c>
      <x:c r="AD1579" s="7"/>
      <x:c r="AE1579" s="7" t="str"/>
    </x:row>
    <x:row r="1580" ht="64" customHeight="1">
      <x:c r="A1580" s="7" t="str">
        <x:v>EMSS600</x:v>
      </x:c>
      <x:c r="B1580" s="7" t="str">
        <x:v>IZYX Systems</x:v>
      </x:c>
      <x:c r="C1580" s="7" t="str">
        <x:v>IZYX Systems</x:v>
      </x:c>
      <x:c r="D1580" s="7" t="str">
        <x:v>EMSS600 · ventouse inox IP67 en applique</x:v>
      </x:c>
      <x:c r="E1580" s="7" t="str">
        <x:v>Nature à préciser</x:v>
      </x:c>
      <x:c r="F1580" s="7" t="str">
        <x:v>Périmètre à confirmer</x:v>
      </x:c>
      <x:c r="G1580" s="7" t="str">
        <x:v>À vérifier</x:v>
      </x:c>
      <x:c r="H1580" s="7" t="str"/>
      <x:c r="I1580" s="7" t="str">
        <x:v>Mode, configuration et preuves énergétiques complètes non établis pour cette référence.</x:v>
      </x:c>
      <x:c r="J1580" s="7" t="str"/>
      <x:c r="K1580" s="15"/>
      <x:c r="L1580" s="15" t="str"/>
      <x:c r="M1580" s="15"/>
      <x:c r="N1580" s="15"/>
      <x:c r="O1580" s="15"/>
      <x:c r="P1580" s="7" t="str"/>
      <x:c r="Q1580" s="15"/>
      <x:c r="R1580" s="7" t="str">
        <x:f>IF(AND(ISNUMBER(K1580),ISNUMBER(Q1580)),IF(K1580&lt;=Q1580,"Valeur ≤ seuil","Valeur &gt; seuil"),"")</x:f>
      </x:c>
      <x:c r="S1580" s="15"/>
      <x:c r="T1580" s="7" t="str">
        <x:f>IF(AND(ISNUMBER(K1580),ISNUMBER(S1580)),IF(K1580&lt;=S1580,"Valeur ≤ seuil","Valeur &gt; seuil"),"")</x:f>
      </x:c>
      <x:c r="U1580" s="7"/>
      <x:c r="V1580" s="7" t="str"/>
      <x:c r="W1580" s="14" t="str"/>
      <x:c r="X1580" s="7" t="str"/>
      <x:c r="Y1580" s="13" t="d">
        <x:v>2026-10-25T12:00:00.000Z</x:v>
      </x:c>
      <x:c r="Z1580" s="14" t="str">
        <x:v>https://www.izyx-systems.com/fr/555-verrouillages-electriques-ventouses-electromagnetiques-de-150-a-1200kg-a-applique-inox-ip67-emss-emss600-emss600.html</x:v>
      </x:c>
      <x:c r="AA1580" s="14" t="str">
        <x:v>http://127.0.0.1:8788/produit-izyx-systems-emss600.html</x:v>
      </x:c>
      <x:c r="AB1580" s="14" t="str">
        <x:v>http://127.0.0.1:8788/produit-izyx-systems-emss600.html</x:v>
      </x:c>
      <x:c r="AC1580" s="7" t="str">
        <x:v>Obtenir la version, la configuration, les modes, les mesures et les informations réglementaires.</x:v>
      </x:c>
      <x:c r="AD1580" s="7"/>
      <x:c r="AE1580" s="7" t="str"/>
    </x:row>
    <x:row r="1581" ht="64" customHeight="1">
      <x:c r="A1581" s="7" t="str">
        <x:v>EMDH600X</x:v>
      </x:c>
      <x:c r="B1581" s="7" t="str">
        <x:v>IZYX Systems</x:v>
      </x:c>
      <x:c r="C1581" s="7" t="str">
        <x:v>IZYX Systems</x:v>
      </x:c>
      <x:c r="D1581" s="7" t="str">
        <x:v>EMDH600X · bandeau à deux ventouses et commande intégrée</x:v>
      </x:c>
      <x:c r="E1581" s="7" t="str">
        <x:v>Nature à préciser</x:v>
      </x:c>
      <x:c r="F1581" s="7" t="str">
        <x:v>Périmètre à confirmer</x:v>
      </x:c>
      <x:c r="G1581" s="7" t="str">
        <x:v>À vérifier</x:v>
      </x:c>
      <x:c r="H1581" s="7" t="str"/>
      <x:c r="I1581" s="7" t="str">
        <x:v>Mode, configuration et preuves énergétiques complètes non établis pour cette référence.</x:v>
      </x:c>
      <x:c r="J1581" s="7" t="str"/>
      <x:c r="K1581" s="15"/>
      <x:c r="L1581" s="15" t="str"/>
      <x:c r="M1581" s="15"/>
      <x:c r="N1581" s="15"/>
      <x:c r="O1581" s="15"/>
      <x:c r="P1581" s="7" t="str"/>
      <x:c r="Q1581" s="15"/>
      <x:c r="R1581" s="7" t="str">
        <x:f>IF(AND(ISNUMBER(K1581),ISNUMBER(Q1581)),IF(K1581&lt;=Q1581,"Valeur ≤ seuil","Valeur &gt; seuil"),"")</x:f>
      </x:c>
      <x:c r="S1581" s="15"/>
      <x:c r="T1581" s="7" t="str">
        <x:f>IF(AND(ISNUMBER(K1581),ISNUMBER(S1581)),IF(K1581&lt;=S1581,"Valeur ≤ seuil","Valeur &gt; seuil"),"")</x:f>
      </x:c>
      <x:c r="U1581" s="7"/>
      <x:c r="V1581" s="7" t="str"/>
      <x:c r="W1581" s="14" t="str"/>
      <x:c r="X1581" s="7" t="str"/>
      <x:c r="Y1581" s="13" t="d">
        <x:v>2026-10-25T12:00:00.000Z</x:v>
      </x:c>
      <x:c r="Z1581" s="14" t="str">
        <x:v>https://www.izyx-systems.com/fr/564-verrouillages-electriques-bandeaux-electromagnetiques-de-270-a-550kg-avec-bouton-poussoir-et-tempo-integree-emdh-x-emdh600x-emdh600x.html</x:v>
      </x:c>
      <x:c r="AA1581" s="14" t="str">
        <x:v>http://127.0.0.1:8788/produit-izyx-systems-emdh600x.html</x:v>
      </x:c>
      <x:c r="AB1581" s="14" t="str">
        <x:v>http://127.0.0.1:8788/produit-izyx-systems-emdh600x.html</x:v>
      </x:c>
      <x:c r="AC1581" s="7" t="str">
        <x:v>Obtenir la version, la configuration, les modes, les mesures et les informations réglementaires.</x:v>
      </x:c>
      <x:c r="AD1581" s="7"/>
      <x:c r="AE1581" s="7" t="str"/>
    </x:row>
    <x:row r="1582" ht="54" customHeight="1">
      <x:c r="A1582" s="7" t="str">
        <x:v>15WXX10</x:v>
      </x:c>
      <x:c r="B1582" s="7" t="str">
        <x:v>IZYX Systems</x:v>
      </x:c>
      <x:c r="C1582" s="7" t="str">
        <x:v>IZYX Systems</x:v>
      </x:c>
      <x:c r="D1582" s="7" t="str">
        <x:v>15WXX10 · gâche étroite IP67 avec retour de position</x:v>
      </x:c>
      <x:c r="E1582" s="7" t="str">
        <x:v>Nature à préciser</x:v>
      </x:c>
      <x:c r="F1582" s="7" t="str">
        <x:v>Périmètre à confirmer</x:v>
      </x:c>
      <x:c r="G1582" s="7" t="str">
        <x:v>À vérifier</x:v>
      </x:c>
      <x:c r="H1582" s="7" t="str"/>
      <x:c r="I1582" s="7" t="str">
        <x:v>Mode, configuration et preuves énergétiques complètes non établis pour cette référence.</x:v>
      </x:c>
      <x:c r="J1582" s="7" t="str"/>
      <x:c r="K1582" s="15"/>
      <x:c r="L1582" s="15" t="str"/>
      <x:c r="M1582" s="15"/>
      <x:c r="N1582" s="15"/>
      <x:c r="O1582" s="15"/>
      <x:c r="P1582" s="7" t="str"/>
      <x:c r="Q1582" s="15"/>
      <x:c r="R1582" s="7" t="str">
        <x:f>IF(AND(ISNUMBER(K1582),ISNUMBER(Q1582)),IF(K1582&lt;=Q1582,"Valeur ≤ seuil","Valeur &gt; seuil"),"")</x:f>
      </x:c>
      <x:c r="S1582" s="15"/>
      <x:c r="T1582" s="7" t="str">
        <x:f>IF(AND(ISNUMBER(K1582),ISNUMBER(S1582)),IF(K1582&lt;=S1582,"Valeur ≤ seuil","Valeur &gt; seuil"),"")</x:f>
      </x:c>
      <x:c r="U1582" s="7"/>
      <x:c r="V1582" s="7" t="str"/>
      <x:c r="W1582" s="14" t="str"/>
      <x:c r="X1582" s="7" t="str"/>
      <x:c r="Y1582" s="13" t="d">
        <x:v>2026-10-25T12:00:00.000Z</x:v>
      </x:c>
      <x:c r="Z1582" s="14" t="str">
        <x:v>https://www.izyx-systems.com/fr/341-verrouillages-electriques-gaches-a-encastrer-etroites-16mm-ge-standard-gee-etanche-serie5-15wxx10-15wxx10.html</x:v>
      </x:c>
      <x:c r="AA1582" s="14" t="str">
        <x:v>http://127.0.0.1:8788/produit-izyx-systems-15wxx10.html</x:v>
      </x:c>
      <x:c r="AB1582" s="14" t="str">
        <x:v>http://127.0.0.1:8788/produit-izyx-systems-15wxx10.html</x:v>
      </x:c>
      <x:c r="AC1582" s="7" t="str">
        <x:v>Obtenir la version, la configuration, les modes, les mesures et les informations réglementaires.</x:v>
      </x:c>
      <x:c r="AD1582" s="7"/>
      <x:c r="AE1582" s="7" t="str"/>
    </x:row>
    <x:row r="1583" ht="54" customHeight="1">
      <x:c r="A1583" s="7" t="str">
        <x:v>ESU900X</x:v>
      </x:c>
      <x:c r="B1583" s="7" t="str">
        <x:v>IZYX Systems</x:v>
      </x:c>
      <x:c r="C1583" s="7" t="str">
        <x:v>IZYX Systems</x:v>
      </x:c>
      <x:c r="D1583" s="7" t="str">
        <x:v>ESU900X · gâche universelle avec signalisation</x:v>
      </x:c>
      <x:c r="E1583" s="7" t="str">
        <x:v>Composant électronique ou sensible</x:v>
      </x:c>
      <x:c r="F1583" s="7" t="str">
        <x:v>Composant à évaluer dans l’ensemble</x:v>
      </x:c>
      <x:c r="G1583" s="7" t="str">
        <x:v>À vérifier</x:v>
      </x:c>
      <x:c r="H1583" s="7" t="str"/>
      <x:c r="I1583" s="7" t="str">
        <x:v>La fiche de ce composant ne documente pas les modes de la motorisation complète.</x:v>
      </x:c>
      <x:c r="J1583" s="7" t="str"/>
      <x:c r="K1583" s="15"/>
      <x:c r="L1583" s="15" t="str"/>
      <x:c r="M1583" s="15"/>
      <x:c r="N1583" s="15"/>
      <x:c r="O1583" s="15"/>
      <x:c r="P1583" s="7" t="str"/>
      <x:c r="Q1583" s="15"/>
      <x:c r="R1583" s="7" t="str">
        <x:f>IF(AND(ISNUMBER(K1583),ISNUMBER(Q1583)),IF(K1583&lt;=Q1583,"Valeur ≤ seuil","Valeur &gt; seuil"),"")</x:f>
      </x:c>
      <x:c r="S1583" s="15"/>
      <x:c r="T1583" s="7" t="str">
        <x:f>IF(AND(ISNUMBER(K1583),ISNUMBER(S1583)),IF(K1583&lt;=S1583,"Valeur ≤ seuil","Valeur &gt; seuil"),"")</x:f>
      </x:c>
      <x:c r="U1583" s="7"/>
      <x:c r="V1583" s="7" t="str"/>
      <x:c r="W1583" s="14" t="str"/>
      <x:c r="X1583" s="7" t="str"/>
      <x:c r="Y1583" s="13" t="d">
        <x:v>2026-10-25T12:00:00.000Z</x:v>
      </x:c>
      <x:c r="Z1583" s="14" t="str">
        <x:v>https://www.izyx-systems.com/fr/938-gache-electrique-esu900-a-encastrer-universelle-205-mm-avec-contact-de-signalisation-esu900x.html</x:v>
      </x:c>
      <x:c r="AA1583" s="14" t="str">
        <x:v>http://127.0.0.1:8788/produit-izyx-systems-esu900x.html</x:v>
      </x:c>
      <x:c r="AB1583" s="14" t="str">
        <x:v>http://127.0.0.1:8788/produit-izyx-systems-esu900x.html</x:v>
      </x:c>
      <x:c r="AC1583" s="7" t="str">
        <x:v>Obtenir la version, la configuration, les modes, les mesures et les informations réglementaires.</x:v>
      </x:c>
      <x:c r="AD1583" s="7"/>
      <x:c r="AE1583" s="7" t="str"/>
    </x:row>
    <x:row r="1584" ht="54" customHeight="1">
      <x:c r="A1584" s="7" t="str">
        <x:v>ACM5-1205</x:v>
      </x:c>
      <x:c r="B1584" s="7" t="str">
        <x:v>IZYX Systems</x:v>
      </x:c>
      <x:c r="C1584" s="7" t="str">
        <x:v>IZYX Systems</x:v>
      </x:c>
      <x:c r="D1584" s="7" t="str">
        <x:v>ACM5-1205 · coffret alimentation 12 V pour cinq cartes</x:v>
      </x:c>
      <x:c r="E1584" s="7" t="str">
        <x:v>Alimentation ou convertisseur</x:v>
      </x:c>
      <x:c r="F1584" s="7" t="str">
        <x:v>Composant à évaluer dans l’ensemble</x:v>
      </x:c>
      <x:c r="G1584" s="7" t="str">
        <x:v>À vérifier</x:v>
      </x:c>
      <x:c r="H1584" s="7" t="str"/>
      <x:c r="I1584" s="7" t="str">
        <x:v>La fiche de ce composant ne documente pas les modes de la motorisation complète.</x:v>
      </x:c>
      <x:c r="J1584" s="7" t="str"/>
      <x:c r="K1584" s="15"/>
      <x:c r="L1584" s="15" t="str"/>
      <x:c r="M1584" s="15"/>
      <x:c r="N1584" s="15"/>
      <x:c r="O1584" s="15"/>
      <x:c r="P1584" s="7" t="str"/>
      <x:c r="Q1584" s="15"/>
      <x:c r="R1584" s="7" t="str">
        <x:f>IF(AND(ISNUMBER(K1584),ISNUMBER(Q1584)),IF(K1584&lt;=Q1584,"Valeur ≤ seuil","Valeur &gt; seuil"),"")</x:f>
      </x:c>
      <x:c r="S1584" s="15"/>
      <x:c r="T1584" s="7" t="str">
        <x:f>IF(AND(ISNUMBER(K1584),ISNUMBER(S1584)),IF(K1584&lt;=S1584,"Valeur ≤ seuil","Valeur &gt; seuil"),"")</x:f>
      </x:c>
      <x:c r="U1584" s="7"/>
      <x:c r="V1584" s="7" t="str"/>
      <x:c r="W1584" s="14" t="str"/>
      <x:c r="X1584" s="7" t="str"/>
      <x:c r="Y1584" s="13" t="d">
        <x:v>2026-10-25T12:00:00.000Z</x:v>
      </x:c>
      <x:c r="Z1584" s="14" t="str">
        <x:v>https://www.izyx-systems.com/fr/44-alimentation-electrique-coffrets-metal-pour-cartes-electroniques-acm-chargeurs-12v-dc-acm5-1205-acm5-1205.html</x:v>
      </x:c>
      <x:c r="AA1584" s="14" t="str">
        <x:v>http://127.0.0.1:8788/produit-izyx-systems-acm5-1205.html</x:v>
      </x:c>
      <x:c r="AB1584" s="14" t="str">
        <x:v>http://127.0.0.1:8788/produit-izyx-systems-acm5-1205.html</x:v>
      </x:c>
      <x:c r="AC1584" s="7" t="str">
        <x:v>Obtenir la version, la configuration, les modes, les mesures et les informations réglementaires.</x:v>
      </x:c>
      <x:c r="AD1584" s="7"/>
      <x:c r="AE1584" s="7" t="str"/>
    </x:row>
    <x:row r="1585" ht="54" customHeight="1">
      <x:c r="A1585" s="7" t="str">
        <x:v>PSX600-1204/2408</x:v>
      </x:c>
      <x:c r="B1585" s="7" t="str">
        <x:v>IZYX Systems</x:v>
      </x:c>
      <x:c r="C1585" s="7" t="str">
        <x:v>IZYX Systems</x:v>
      </x:c>
      <x:c r="D1585" s="7" t="str">
        <x:v>PSX600-1204/2408 · alimentation chargeur à deux tensions</x:v>
      </x:c>
      <x:c r="E1585" s="7" t="str">
        <x:v>Alimentation ou convertisseur</x:v>
      </x:c>
      <x:c r="F1585" s="7" t="str">
        <x:v>Composant à évaluer dans l’ensemble</x:v>
      </x:c>
      <x:c r="G1585" s="7" t="str">
        <x:v>À vérifier</x:v>
      </x:c>
      <x:c r="H1585" s="7" t="str"/>
      <x:c r="I1585" s="7" t="str">
        <x:v>La fiche de ce composant ne documente pas les modes de la motorisation complète.</x:v>
      </x:c>
      <x:c r="J1585" s="7" t="str"/>
      <x:c r="K1585" s="15"/>
      <x:c r="L1585" s="15" t="str"/>
      <x:c r="M1585" s="15"/>
      <x:c r="N1585" s="15"/>
      <x:c r="O1585" s="15"/>
      <x:c r="P1585" s="7" t="str"/>
      <x:c r="Q1585" s="15"/>
      <x:c r="R1585" s="7" t="str">
        <x:f>IF(AND(ISNUMBER(K1585),ISNUMBER(Q1585)),IF(K1585&lt;=Q1585,"Valeur ≤ seuil","Valeur &gt; seuil"),"")</x:f>
      </x:c>
      <x:c r="S1585" s="15"/>
      <x:c r="T1585" s="7" t="str">
        <x:f>IF(AND(ISNUMBER(K1585),ISNUMBER(S1585)),IF(K1585&lt;=S1585,"Valeur ≤ seuil","Valeur &gt; seuil"),"")</x:f>
      </x:c>
      <x:c r="U1585" s="7"/>
      <x:c r="V1585" s="7" t="str"/>
      <x:c r="W1585" s="14" t="str"/>
      <x:c r="X1585" s="7" t="str"/>
      <x:c r="Y1585" s="13" t="d">
        <x:v>2026-10-25T12:00:00.000Z</x:v>
      </x:c>
      <x:c r="Z1585" s="14" t="str">
        <x:v>https://www.izyx-systems.com/fr/34-alimentation-electrique-coffrets-metal-psx-chargeurs-bitension-12v-24v-dc-psx600-1204-2408-psx600-1204-2408.html</x:v>
      </x:c>
      <x:c r="AA1585" s="14" t="str">
        <x:v>http://127.0.0.1:8788/produit-izyx-systems-psx600-1204-2408.html</x:v>
      </x:c>
      <x:c r="AB1585" s="14" t="str">
        <x:v>http://127.0.0.1:8788/produit-izyx-systems-psx600-1204-2408.html</x:v>
      </x:c>
      <x:c r="AC1585" s="7" t="str">
        <x:v>Obtenir la version, la configuration, les modes, les mesures et les informations réglementaires.</x:v>
      </x:c>
      <x:c r="AD1585" s="7"/>
      <x:c r="AE1585" s="7" t="str"/>
    </x:row>
    <x:row r="1586" ht="54" customHeight="1">
      <x:c r="A1586" s="7" t="str">
        <x:v>TRD122440</x:v>
      </x:c>
      <x:c r="B1586" s="7" t="str">
        <x:v>IZYX Systems</x:v>
      </x:c>
      <x:c r="C1586" s="7" t="str">
        <x:v>IZYX Systems</x:v>
      </x:c>
      <x:c r="D1586" s="7" t="str">
        <x:v>TRD122440 · transformateur de sécurité DIN 40 VA</x:v>
      </x:c>
      <x:c r="E1586" s="7" t="str">
        <x:v>Alimentation ou convertisseur</x:v>
      </x:c>
      <x:c r="F1586" s="7" t="str">
        <x:v>Composant à évaluer dans l’ensemble</x:v>
      </x:c>
      <x:c r="G1586" s="7" t="str">
        <x:v>À vérifier</x:v>
      </x:c>
      <x:c r="H1586" s="7" t="str"/>
      <x:c r="I1586" s="7" t="str">
        <x:v>La fiche de ce composant ne documente pas les modes de la motorisation complète.</x:v>
      </x:c>
      <x:c r="J1586" s="7" t="str"/>
      <x:c r="K1586" s="15"/>
      <x:c r="L1586" s="15" t="str"/>
      <x:c r="M1586" s="15"/>
      <x:c r="N1586" s="15"/>
      <x:c r="O1586" s="15"/>
      <x:c r="P1586" s="7" t="str"/>
      <x:c r="Q1586" s="15"/>
      <x:c r="R1586" s="7" t="str">
        <x:f>IF(AND(ISNUMBER(K1586),ISNUMBER(Q1586)),IF(K1586&lt;=Q1586,"Valeur ≤ seuil","Valeur &gt; seuil"),"")</x:f>
      </x:c>
      <x:c r="S1586" s="15"/>
      <x:c r="T1586" s="7" t="str">
        <x:f>IF(AND(ISNUMBER(K1586),ISNUMBER(S1586)),IF(K1586&lt;=S1586,"Valeur ≤ seuil","Valeur &gt; seuil"),"")</x:f>
      </x:c>
      <x:c r="U1586" s="7"/>
      <x:c r="V1586" s="7" t="str"/>
      <x:c r="W1586" s="14" t="str"/>
      <x:c r="X1586" s="7" t="str"/>
      <x:c r="Y1586" s="13" t="d">
        <x:v>2026-10-25T12:00:00.000Z</x:v>
      </x:c>
      <x:c r="Z1586" s="14" t="str">
        <x:v>https://www.izyx-systems.com/fr/230-transformateurs-electriques-rail-din-12-24v-ac-trd-40va-taille-5modules-trd122440-trd122440.html</x:v>
      </x:c>
      <x:c r="AA1586" s="14" t="str">
        <x:v>http://127.0.0.1:8788/produit-izyx-systems-trd122440.html</x:v>
      </x:c>
      <x:c r="AB1586" s="14" t="str">
        <x:v>http://127.0.0.1:8788/produit-izyx-systems-trd122440.html</x:v>
      </x:c>
      <x:c r="AC1586" s="7" t="str">
        <x:v>Obtenir la version, la configuration, les modes, les mesures et les informations réglementaires.</x:v>
      </x:c>
      <x:c r="AD1586" s="7"/>
      <x:c r="AE1586" s="7" t="str"/>
    </x:row>
    <x:row r="1587" ht="54" customHeight="1">
      <x:c r="A1587" s="7" t="str">
        <x:v>TRWPB2405</x:v>
      </x:c>
      <x:c r="B1587" s="7" t="str">
        <x:v>IZYX Systems</x:v>
      </x:c>
      <x:c r="C1587" s="7" t="str">
        <x:v>IZYX Systems</x:v>
      </x:c>
      <x:c r="D1587" s="7" t="str">
        <x:v>TRWPB2405 · transformateur en boîtier IP65 24 V AC</x:v>
      </x:c>
      <x:c r="E1587" s="7" t="str">
        <x:v>Alimentation ou convertisseur</x:v>
      </x:c>
      <x:c r="F1587" s="7" t="str">
        <x:v>Composant à évaluer dans l’ensemble</x:v>
      </x:c>
      <x:c r="G1587" s="7" t="str">
        <x:v>À vérifier</x:v>
      </x:c>
      <x:c r="H1587" s="7" t="str"/>
      <x:c r="I1587" s="7" t="str">
        <x:v>La fiche de ce composant ne documente pas les modes de la motorisation complète.</x:v>
      </x:c>
      <x:c r="J1587" s="7" t="str"/>
      <x:c r="K1587" s="15"/>
      <x:c r="L1587" s="15" t="str"/>
      <x:c r="M1587" s="15"/>
      <x:c r="N1587" s="15"/>
      <x:c r="O1587" s="15"/>
      <x:c r="P1587" s="7" t="str"/>
      <x:c r="Q1587" s="15"/>
      <x:c r="R1587" s="7" t="str">
        <x:f>IF(AND(ISNUMBER(K1587),ISNUMBER(Q1587)),IF(K1587&lt;=Q1587,"Valeur ≤ seuil","Valeur &gt; seuil"),"")</x:f>
      </x:c>
      <x:c r="S1587" s="15"/>
      <x:c r="T1587" s="7" t="str">
        <x:f>IF(AND(ISNUMBER(K1587),ISNUMBER(S1587)),IF(K1587&lt;=S1587,"Valeur ≤ seuil","Valeur &gt; seuil"),"")</x:f>
      </x:c>
      <x:c r="U1587" s="7"/>
      <x:c r="V1587" s="7" t="str"/>
      <x:c r="W1587" s="14" t="str"/>
      <x:c r="X1587" s="7" t="str"/>
      <x:c r="Y1587" s="13" t="d">
        <x:v>2026-10-25T12:00:00.000Z</x:v>
      </x:c>
      <x:c r="Z1587" s="14" t="str">
        <x:v>https://www.izyx-systems.com/fr/233-transformateurs-electriques-boitier-etanche-24v-ac-trwpb-120va-5a-trwpb2405-trwpb2405.html</x:v>
      </x:c>
      <x:c r="AA1587" s="14" t="str">
        <x:v>http://127.0.0.1:8788/produit-izyx-systems-trwpb2405.html</x:v>
      </x:c>
      <x:c r="AB1587" s="14" t="str">
        <x:v>http://127.0.0.1:8788/produit-izyx-systems-trwpb2405.html</x:v>
      </x:c>
      <x:c r="AC1587" s="7" t="str">
        <x:v>Obtenir la version, la configuration, les modes, les mesures et les informations réglementaires.</x:v>
      </x:c>
      <x:c r="AD1587" s="7"/>
      <x:c r="AE1587" s="7" t="str"/>
    </x:row>
    <x:row r="1588" ht="54" customHeight="1">
      <x:c r="A1588" s="7" t="str">
        <x:v>RMDX123004</x:v>
      </x:c>
      <x:c r="B1588" s="7" t="str">
        <x:v>IZYX Systems</x:v>
      </x:c>
      <x:c r="C1588" s="7" t="str">
        <x:v>IZYX Systems</x:v>
      </x:c>
      <x:c r="D1588" s="7" t="str">
        <x:v>RMDX123004 · module à quatre relais sur rail DIN</x:v>
      </x:c>
      <x:c r="E1588" s="7" t="str">
        <x:v>Composant électronique ou sensible</x:v>
      </x:c>
      <x:c r="F1588" s="7" t="str">
        <x:v>Composant à évaluer dans l’ensemble</x:v>
      </x:c>
      <x:c r="G1588" s="7" t="str">
        <x:v>À vérifier</x:v>
      </x:c>
      <x:c r="H1588" s="7" t="str"/>
      <x:c r="I1588" s="7" t="str">
        <x:v>La fiche de ce composant ne documente pas les modes de la motorisation complète.</x:v>
      </x:c>
      <x:c r="J1588" s="7" t="str"/>
      <x:c r="K1588" s="15"/>
      <x:c r="L1588" s="15" t="str"/>
      <x:c r="M1588" s="15"/>
      <x:c r="N1588" s="15"/>
      <x:c r="O1588" s="15"/>
      <x:c r="P1588" s="7" t="str"/>
      <x:c r="Q1588" s="15"/>
      <x:c r="R1588" s="7" t="str">
        <x:f>IF(AND(ISNUMBER(K1588),ISNUMBER(Q1588)),IF(K1588&lt;=Q1588,"Valeur ≤ seuil","Valeur &gt; seuil"),"")</x:f>
      </x:c>
      <x:c r="S1588" s="15"/>
      <x:c r="T1588" s="7" t="str">
        <x:f>IF(AND(ISNUMBER(K1588),ISNUMBER(S1588)),IF(K1588&lt;=S1588,"Valeur ≤ seuil","Valeur &gt; seuil"),"")</x:f>
      </x:c>
      <x:c r="U1588" s="7"/>
      <x:c r="V1588" s="7" t="str"/>
      <x:c r="W1588" s="14" t="str"/>
      <x:c r="X1588" s="7" t="str"/>
      <x:c r="Y1588" s="13" t="d">
        <x:v>2026-10-25T12:00:00.000Z</x:v>
      </x:c>
      <x:c r="Z1588" s="14" t="str">
        <x:v>https://www.izyx-systems.com/fr/830-horloges-et-relais-modules-relais-rail-din-rmdx-4-relais-12-30v-ac-dc-rmdx123004-rmdx123004.html</x:v>
      </x:c>
      <x:c r="AA1588" s="14" t="str">
        <x:v>http://127.0.0.1:8788/produit-izyx-systems-rmdx123004.html</x:v>
      </x:c>
      <x:c r="AB1588" s="14" t="str">
        <x:v>http://127.0.0.1:8788/produit-izyx-systems-rmdx123004.html</x:v>
      </x:c>
      <x:c r="AC1588" s="7" t="str">
        <x:v>Obtenir la version, la configuration, les modes, les mesures et les informations réglementaires.</x:v>
      </x:c>
      <x:c r="AD1588" s="7"/>
      <x:c r="AE1588" s="7" t="str"/>
    </x:row>
    <x:row r="1589" ht="54" customHeight="1">
      <x:c r="A1589" s="7" t="str">
        <x:v>DSI200PB</x:v>
      </x:c>
      <x:c r="B1589" s="7" t="str">
        <x:v>IZYX Systems</x:v>
      </x:c>
      <x:c r="C1589" s="7" t="str">
        <x:v>IZYX Systems</x:v>
      </x:c>
      <x:c r="D1589" s="7" t="str">
        <x:v>DSI200PB · platine d’appel avec voyants et buzzer</x:v>
      </x:c>
      <x:c r="E1589" s="7" t="str">
        <x:v>Composant électronique ou sensible</x:v>
      </x:c>
      <x:c r="F1589" s="7" t="str">
        <x:v>Composant à évaluer dans l’ensemble</x:v>
      </x:c>
      <x:c r="G1589" s="7" t="str">
        <x:v>À vérifier</x:v>
      </x:c>
      <x:c r="H1589" s="7" t="str"/>
      <x:c r="I1589" s="7" t="str">
        <x:v>La fiche de ce composant ne documente pas les modes de la motorisation complète.</x:v>
      </x:c>
      <x:c r="J1589" s="7" t="str"/>
      <x:c r="K1589" s="15"/>
      <x:c r="L1589" s="15" t="str"/>
      <x:c r="M1589" s="15"/>
      <x:c r="N1589" s="15"/>
      <x:c r="O1589" s="15"/>
      <x:c r="P1589" s="7" t="str"/>
      <x:c r="Q1589" s="15"/>
      <x:c r="R1589" s="7" t="str">
        <x:f>IF(AND(ISNUMBER(K1589),ISNUMBER(Q1589)),IF(K1589&lt;=Q1589,"Valeur ≤ seuil","Valeur &gt; seuil"),"")</x:f>
      </x:c>
      <x:c r="S1589" s="15"/>
      <x:c r="T1589" s="7" t="str">
        <x:f>IF(AND(ISNUMBER(K1589),ISNUMBER(S1589)),IF(K1589&lt;=S1589,"Valeur ≤ seuil","Valeur &gt; seuil"),"")</x:f>
      </x:c>
      <x:c r="U1589" s="7"/>
      <x:c r="V1589" s="7" t="str"/>
      <x:c r="W1589" s="14" t="str"/>
      <x:c r="X1589" s="7" t="str"/>
      <x:c r="Y1589" s="13" t="d">
        <x:v>2026-10-25T12:00:00.000Z</x:v>
      </x:c>
      <x:c r="Z1589" s="14" t="str">
        <x:v>https://www.izyx-systems.com/fr/807-signalisation-platine-de-signalisation-et-d-appel-signal-aplique-encastrer-dsi-dsi200pb-dsi200pb.html</x:v>
      </x:c>
      <x:c r="AA1589" s="14" t="str">
        <x:v>http://127.0.0.1:8788/produit-izyx-systems-dsi200pb.html</x:v>
      </x:c>
      <x:c r="AB1589" s="14" t="str">
        <x:v>http://127.0.0.1:8788/produit-izyx-systems-dsi200pb.html</x:v>
      </x:c>
      <x:c r="AC1589" s="7" t="str">
        <x:v>Obtenir la version, la configuration, les modes, les mesures et les informations réglementaires.</x:v>
      </x:c>
      <x:c r="AD1589" s="7"/>
      <x:c r="AE1589" s="7" t="str"/>
    </x:row>
    <x:row r="1590" ht="54" customHeight="1">
      <x:c r="A1590" s="7" t="str">
        <x:v>BZ1912</x:v>
      </x:c>
      <x:c r="B1590" s="7" t="str">
        <x:v>IZYX Systems</x:v>
      </x:c>
      <x:c r="C1590" s="7" t="str">
        <x:v>IZYX Systems</x:v>
      </x:c>
      <x:c r="D1590" s="7" t="str">
        <x:v>BZ1912 · buzzer inox à encastrer 12 V DC</x:v>
      </x:c>
      <x:c r="E1590" s="7" t="str">
        <x:v>Composant électronique ou sensible</x:v>
      </x:c>
      <x:c r="F1590" s="7" t="str">
        <x:v>Composant à évaluer dans l’ensemble</x:v>
      </x:c>
      <x:c r="G1590" s="7" t="str">
        <x:v>À vérifier</x:v>
      </x:c>
      <x:c r="H1590" s="7" t="str"/>
      <x:c r="I1590" s="7" t="str">
        <x:v>La fiche de ce composant ne documente pas les modes de la motorisation complète.</x:v>
      </x:c>
      <x:c r="J1590" s="7" t="str"/>
      <x:c r="K1590" s="15"/>
      <x:c r="L1590" s="15" t="str"/>
      <x:c r="M1590" s="15"/>
      <x:c r="N1590" s="15"/>
      <x:c r="O1590" s="15"/>
      <x:c r="P1590" s="7" t="str"/>
      <x:c r="Q1590" s="15"/>
      <x:c r="R1590" s="7" t="str">
        <x:f>IF(AND(ISNUMBER(K1590),ISNUMBER(Q1590)),IF(K1590&lt;=Q1590,"Valeur ≤ seuil","Valeur &gt; seuil"),"")</x:f>
      </x:c>
      <x:c r="S1590" s="15"/>
      <x:c r="T1590" s="7" t="str">
        <x:f>IF(AND(ISNUMBER(K1590),ISNUMBER(S1590)),IF(K1590&lt;=S1590,"Valeur ≤ seuil","Valeur &gt; seuil"),"")</x:f>
      </x:c>
      <x:c r="U1590" s="7"/>
      <x:c r="V1590" s="7" t="str"/>
      <x:c r="W1590" s="14" t="str"/>
      <x:c r="X1590" s="7" t="str"/>
      <x:c r="Y1590" s="13" t="d">
        <x:v>2026-10-25T12:00:00.000Z</x:v>
      </x:c>
      <x:c r="Z1590" s="14" t="str">
        <x:v>https://www.izyx-systems.com/fr/808-signalisation-buzzers-bz-buzzers-bz1912-bz1912.html</x:v>
      </x:c>
      <x:c r="AA1590" s="14" t="str">
        <x:v>http://127.0.0.1:8788/produit-izyx-systems-bz1912.html</x:v>
      </x:c>
      <x:c r="AB1590" s="14" t="str">
        <x:v>http://127.0.0.1:8788/produit-izyx-systems-bz1912.html</x:v>
      </x:c>
      <x:c r="AC1590" s="7" t="str">
        <x:v>Obtenir la version, la configuration, les modes, les mesures et les informations réglementaires.</x:v>
      </x:c>
      <x:c r="AD1590" s="7"/>
      <x:c r="AE1590" s="7" t="str"/>
    </x:row>
    <x:row r="1591" ht="64" customHeight="1">
      <x:c r="A1591" s="7" t="str">
        <x:v>DLMT100</x:v>
      </x:c>
      <x:c r="B1591" s="7" t="str">
        <x:v>IZYX Systems</x:v>
      </x:c>
      <x:c r="C1591" s="7" t="str">
        <x:v>IZYX Systems</x:v>
      </x:c>
      <x:c r="D1591" s="7" t="str">
        <x:v>DLMT100 · passage de câble encastré avec douze bornes</x:v>
      </x:c>
      <x:c r="E1591" s="7" t="str">
        <x:v>Composant électronique ou sensible</x:v>
      </x:c>
      <x:c r="F1591" s="7" t="str">
        <x:v>Composant à évaluer dans l’ensemble</x:v>
      </x:c>
      <x:c r="G1591" s="7" t="str">
        <x:v>À vérifier</x:v>
      </x:c>
      <x:c r="H1591" s="7" t="str"/>
      <x:c r="I1591" s="7" t="str">
        <x:v>La fiche de ce composant ne documente pas les modes de la motorisation complète.</x:v>
      </x:c>
      <x:c r="J1591" s="7" t="str"/>
      <x:c r="K1591" s="15"/>
      <x:c r="L1591" s="15" t="str"/>
      <x:c r="M1591" s="15"/>
      <x:c r="N1591" s="15"/>
      <x:c r="O1591" s="15"/>
      <x:c r="P1591" s="7" t="str"/>
      <x:c r="Q1591" s="15"/>
      <x:c r="R1591" s="7" t="str">
        <x:f>IF(AND(ISNUMBER(K1591),ISNUMBER(Q1591)),IF(K1591&lt;=Q1591,"Valeur ≤ seuil","Valeur &gt; seuil"),"")</x:f>
      </x:c>
      <x:c r="S1591" s="15"/>
      <x:c r="T1591" s="7" t="str">
        <x:f>IF(AND(ISNUMBER(K1591),ISNUMBER(S1591)),IF(K1591&lt;=S1591,"Valeur ≤ seuil","Valeur &gt; seuil"),"")</x:f>
      </x:c>
      <x:c r="U1591" s="7"/>
      <x:c r="V1591" s="7" t="str"/>
      <x:c r="W1591" s="14" t="str"/>
      <x:c r="X1591" s="7" t="str"/>
      <x:c r="Y1591" s="13" t="d">
        <x:v>2026-10-25T12:00:00.000Z</x:v>
      </x:c>
      <x:c r="Z1591" s="14" t="str">
        <x:v>https://www.izyx-systems.com/fr/1071-transmetteurs-de-courant-et-passages-de-cables-passages-de-cables-a-encastrer-dlm-passages-de-cables-a-encastrer-dlm-dlm100-dlmt100.html</x:v>
      </x:c>
      <x:c r="AA1591" s="14" t="str">
        <x:v>http://127.0.0.1:8788/produit-izyx-systems-dlmt100.html</x:v>
      </x:c>
      <x:c r="AB1591" s="14" t="str">
        <x:v>http://127.0.0.1:8788/produit-izyx-systems-dlmt100.html</x:v>
      </x:c>
      <x:c r="AC1591" s="7" t="str">
        <x:v>Obtenir la version, la configuration, les modes, les mesures et les informations réglementaires.</x:v>
      </x:c>
      <x:c r="AD1591" s="7"/>
      <x:c r="AE1591" s="7" t="str"/>
    </x:row>
    <x:row r="1592" ht="64" customHeight="1">
      <x:c r="A1592" s="7" t="str">
        <x:v>RMK10175</x:v>
      </x:c>
      <x:c r="B1592" s="7" t="str">
        <x:v>IZYX Systems</x:v>
      </x:c>
      <x:c r="C1592" s="7" t="str">
        <x:v>IZYX Systems</x:v>
      </x:c>
      <x:c r="D1592" s="7" t="str">
        <x:v>RMK10175 · contact magnétique encastré avec autoprotection</x:v>
      </x:c>
      <x:c r="E1592" s="7" t="str">
        <x:v>Composant électronique ou sensible</x:v>
      </x:c>
      <x:c r="F1592" s="7" t="str">
        <x:v>Composant à évaluer dans l’ensemble</x:v>
      </x:c>
      <x:c r="G1592" s="7" t="str">
        <x:v>À vérifier</x:v>
      </x:c>
      <x:c r="H1592" s="7" t="str"/>
      <x:c r="I1592" s="7" t="str">
        <x:v>La fiche de ce composant ne documente pas les modes de la motorisation complète.</x:v>
      </x:c>
      <x:c r="J1592" s="7" t="str"/>
      <x:c r="K1592" s="15"/>
      <x:c r="L1592" s="15" t="str"/>
      <x:c r="M1592" s="15"/>
      <x:c r="N1592" s="15"/>
      <x:c r="O1592" s="15"/>
      <x:c r="P1592" s="7" t="str"/>
      <x:c r="Q1592" s="15"/>
      <x:c r="R1592" s="7" t="str">
        <x:f>IF(AND(ISNUMBER(K1592),ISNUMBER(Q1592)),IF(K1592&lt;=Q1592,"Valeur ≤ seuil","Valeur &gt; seuil"),"")</x:f>
      </x:c>
      <x:c r="S1592" s="15"/>
      <x:c r="T1592" s="7" t="str">
        <x:f>IF(AND(ISNUMBER(K1592),ISNUMBER(S1592)),IF(K1592&lt;=S1592,"Valeur ≤ seuil","Valeur &gt; seuil"),"")</x:f>
      </x:c>
      <x:c r="U1592" s="7"/>
      <x:c r="V1592" s="7" t="str"/>
      <x:c r="W1592" s="14" t="str"/>
      <x:c r="X1592" s="7" t="str"/>
      <x:c r="Y1592" s="13" t="d">
        <x:v>2026-10-25T12:00:00.000Z</x:v>
      </x:c>
      <x:c r="Z1592" s="14" t="str">
        <x:v>https://www.izyx-systems.com/fr/870-contacts-magnetiques-et-electromecaniques-contacts-magnetiques-abs-a-encastrer-rmk-cable-5-fils-rmk10175-rmk10175.html</x:v>
      </x:c>
      <x:c r="AA1592" s="14" t="str">
        <x:v>http://127.0.0.1:8788/produit-izyx-systems-rmk10175.html</x:v>
      </x:c>
      <x:c r="AB1592" s="14" t="str">
        <x:v>http://127.0.0.1:8788/produit-izyx-systems-rmk10175.html</x:v>
      </x:c>
      <x:c r="AC1592" s="7" t="str">
        <x:v>Obtenir la version, la configuration, les modes, les mesures et les informations réglementaires.</x:v>
      </x:c>
      <x:c r="AD1592" s="7"/>
      <x:c r="AE1592" s="7" t="str"/>
    </x:row>
    <x:row r="1593" ht="54" customHeight="1">
      <x:c r="A1593" s="7" t="str">
        <x:v>AXK320S0MS</x:v>
      </x:c>
      <x:c r="B1593" s="7" t="str">
        <x:v>IZYX Systems</x:v>
      </x:c>
      <x:c r="C1593" s="7" t="str">
        <x:v>IZYX Systems</x:v>
      </x:c>
      <x:c r="D1593" s="7" t="str">
        <x:v>AXK320S0MS · clavier et lecteur MIFARE autonome AXK3</x:v>
      </x:c>
      <x:c r="E1593" s="7" t="str">
        <x:v>Composant électronique ou sensible</x:v>
      </x:c>
      <x:c r="F1593" s="7" t="str">
        <x:v>Composant à évaluer dans l’ensemble</x:v>
      </x:c>
      <x:c r="G1593" s="7" t="str">
        <x:v>À vérifier</x:v>
      </x:c>
      <x:c r="H1593" s="7" t="str"/>
      <x:c r="I1593" s="7" t="str">
        <x:v>La fiche de ce composant ne documente pas les modes de la motorisation complète.</x:v>
      </x:c>
      <x:c r="J1593" s="7" t="str"/>
      <x:c r="K1593" s="15"/>
      <x:c r="L1593" s="15" t="str"/>
      <x:c r="M1593" s="15"/>
      <x:c r="N1593" s="15"/>
      <x:c r="O1593" s="15"/>
      <x:c r="P1593" s="7" t="str"/>
      <x:c r="Q1593" s="15"/>
      <x:c r="R1593" s="7" t="str">
        <x:f>IF(AND(ISNUMBER(K1593),ISNUMBER(Q1593)),IF(K1593&lt;=Q1593,"Valeur ≤ seuil","Valeur &gt; seuil"),"")</x:f>
      </x:c>
      <x:c r="S1593" s="15"/>
      <x:c r="T1593" s="7" t="str">
        <x:f>IF(AND(ISNUMBER(K1593),ISNUMBER(S1593)),IF(K1593&lt;=S1593,"Valeur ≤ seuil","Valeur &gt; seuil"),"")</x:f>
      </x:c>
      <x:c r="U1593" s="7"/>
      <x:c r="V1593" s="7" t="str"/>
      <x:c r="W1593" s="14" t="str"/>
      <x:c r="X1593" s="7" t="str"/>
      <x:c r="Y1593" s="13" t="d">
        <x:v>2026-10-25T12:00:00.000Z</x:v>
      </x:c>
      <x:c r="Z1593" s="14" t="str">
        <x:v>https://www.izyx-systems.com/fr/638-controle-d-acces-gamme-autonome-aut-clavier-a-codes-et-lecteur-rfid-axk320s0ms-axk320s0ms.html</x:v>
      </x:c>
      <x:c r="AA1593" s="14" t="str">
        <x:v>http://127.0.0.1:8788/produit-izyx-systems-axk320s0ms.html</x:v>
      </x:c>
      <x:c r="AB1593" s="14" t="str">
        <x:v>http://127.0.0.1:8788/produit-izyx-systems-axk320s0ms.html</x:v>
      </x:c>
      <x:c r="AC1593" s="7" t="str">
        <x:v>Obtenir la version, la configuration, les modes, les mesures et les informations réglementaires.</x:v>
      </x:c>
      <x:c r="AD1593" s="7"/>
      <x:c r="AE1593" s="7" t="str"/>
    </x:row>
    <x:row r="1594" ht="54" customHeight="1">
      <x:c r="A1594" s="7" t="str">
        <x:v>AXK301S0MS</x:v>
      </x:c>
      <x:c r="B1594" s="7" t="str">
        <x:v>IZYX Systems</x:v>
      </x:c>
      <x:c r="C1594" s="7" t="str">
        <x:v>IZYX Systems</x:v>
      </x:c>
      <x:c r="D1594" s="7" t="str">
        <x:v>AXK301S0MS · clavier et lecteur MIFARE Wiegand AXK3</x:v>
      </x:c>
      <x:c r="E1594" s="7" t="str">
        <x:v>Composant électronique ou sensible</x:v>
      </x:c>
      <x:c r="F1594" s="7" t="str">
        <x:v>Composant à évaluer dans l’ensemble</x:v>
      </x:c>
      <x:c r="G1594" s="7" t="str">
        <x:v>À vérifier</x:v>
      </x:c>
      <x:c r="H1594" s="7" t="str"/>
      <x:c r="I1594" s="7" t="str">
        <x:v>La fiche de ce composant ne documente pas les modes de la motorisation complète.</x:v>
      </x:c>
      <x:c r="J1594" s="7" t="str"/>
      <x:c r="K1594" s="15"/>
      <x:c r="L1594" s="15" t="str"/>
      <x:c r="M1594" s="15"/>
      <x:c r="N1594" s="15"/>
      <x:c r="O1594" s="15"/>
      <x:c r="P1594" s="7" t="str"/>
      <x:c r="Q1594" s="15"/>
      <x:c r="R1594" s="7" t="str">
        <x:f>IF(AND(ISNUMBER(K1594),ISNUMBER(Q1594)),IF(K1594&lt;=Q1594,"Valeur ≤ seuil","Valeur &gt; seuil"),"")</x:f>
      </x:c>
      <x:c r="S1594" s="15"/>
      <x:c r="T1594" s="7" t="str">
        <x:f>IF(AND(ISNUMBER(K1594),ISNUMBER(S1594)),IF(K1594&lt;=S1594,"Valeur ≤ seuil","Valeur &gt; seuil"),"")</x:f>
      </x:c>
      <x:c r="U1594" s="7"/>
      <x:c r="V1594" s="7" t="str"/>
      <x:c r="W1594" s="14" t="str"/>
      <x:c r="X1594" s="7" t="str"/>
      <x:c r="Y1594" s="13" t="d">
        <x:v>2026-10-25T12:00:00.000Z</x:v>
      </x:c>
      <x:c r="Z1594" s="14" t="str">
        <x:v>https://www.izyx-systems.com/fr/658-controle-d-acces-gamme-wiegand-wie-clavier-a-codes-et-lecteur-rfid-axk301s0ms-axk301s0ms.html</x:v>
      </x:c>
      <x:c r="AA1594" s="14" t="str">
        <x:v>http://127.0.0.1:8788/produit-izyx-systems-axk301s0ms.html</x:v>
      </x:c>
      <x:c r="AB1594" s="14" t="str">
        <x:v>http://127.0.0.1:8788/produit-izyx-systems-axk301s0ms.html</x:v>
      </x:c>
      <x:c r="AC1594" s="7" t="str">
        <x:v>Obtenir la version, la configuration, les modes, les mesures et les informations réglementaires.</x:v>
      </x:c>
      <x:c r="AD1594" s="7"/>
      <x:c r="AE1594" s="7" t="str"/>
    </x:row>
    <x:row r="1595" ht="64" customHeight="1">
      <x:c r="A1595" s="7" t="str">
        <x:v>IRS38TL</x:v>
      </x:c>
      <x:c r="B1595" s="7" t="str">
        <x:v>IZYX Systems</x:v>
      </x:c>
      <x:c r="C1595" s="7" t="str">
        <x:v>IZYX Systems</x:v>
      </x:c>
      <x:c r="D1595" s="7" t="str">
        <x:v>IRS38TL · commande infrarouge pilotable de 38 mm</x:v>
      </x:c>
      <x:c r="E1595" s="7" t="str">
        <x:v>Nature à préciser</x:v>
      </x:c>
      <x:c r="F1595" s="7" t="str">
        <x:v>Périmètre à confirmer</x:v>
      </x:c>
      <x:c r="G1595" s="7" t="str">
        <x:v>À vérifier</x:v>
      </x:c>
      <x:c r="H1595" s="7" t="str"/>
      <x:c r="I1595" s="7" t="str">
        <x:v>Mode, configuration et preuves énergétiques complètes non établis pour cette référence.</x:v>
      </x:c>
      <x:c r="J1595" s="7" t="str"/>
      <x:c r="K1595" s="15"/>
      <x:c r="L1595" s="15" t="str"/>
      <x:c r="M1595" s="15"/>
      <x:c r="N1595" s="15"/>
      <x:c r="O1595" s="15"/>
      <x:c r="P1595" s="7" t="str"/>
      <x:c r="Q1595" s="15"/>
      <x:c r="R1595" s="7" t="str">
        <x:f>IF(AND(ISNUMBER(K1595),ISNUMBER(Q1595)),IF(K1595&lt;=Q1595,"Valeur ≤ seuil","Valeur &gt; seuil"),"")</x:f>
      </x:c>
      <x:c r="S1595" s="15"/>
      <x:c r="T1595" s="7" t="str">
        <x:f>IF(AND(ISNUMBER(K1595),ISNUMBER(S1595)),IF(K1595&lt;=S1595,"Valeur ≤ seuil","Valeur &gt; seuil"),"")</x:f>
      </x:c>
      <x:c r="U1595" s="7"/>
      <x:c r="V1595" s="7" t="str"/>
      <x:c r="W1595" s="14" t="str"/>
      <x:c r="X1595" s="7" t="str"/>
      <x:c r="Y1595" s="13" t="d">
        <x:v>2026-10-25T12:00:00.000Z</x:v>
      </x:c>
      <x:c r="Z1595" s="14" t="str">
        <x:v>https://www.izyx-systems.com/fr/703-capteurs-ir-et-boutons-poussoirs-capteurs-infrarouges-pilotable-ou-bistable-irs38tl-diam38mm-tl-irs38tl-irs38tl.html</x:v>
      </x:c>
      <x:c r="AA1595" s="14" t="str">
        <x:v>http://127.0.0.1:8788/produit-izyx-systems-irs38tl.html</x:v>
      </x:c>
      <x:c r="AB1595" s="14" t="str">
        <x:v>http://127.0.0.1:8788/produit-izyx-systems-irs38tl.html</x:v>
      </x:c>
      <x:c r="AC1595" s="7" t="str">
        <x:v>Obtenir la version, la configuration, les modes, les mesures et les informations réglementaires.</x:v>
      </x:c>
      <x:c r="AD1595" s="7"/>
      <x:c r="AE1595" s="7" t="str"/>
    </x:row>
    <x:row r="1596" ht="54" customHeight="1">
      <x:c r="A1596" s="7" t="str">
        <x:v>SPB85010</x:v>
      </x:c>
      <x:c r="B1596" s="7" t="str">
        <x:v>IZYX Systems</x:v>
      </x:c>
      <x:c r="C1596" s="7" t="str">
        <x:v>IZYX Systems</x:v>
      </x:c>
      <x:c r="D1596" s="7" t="str">
        <x:v>SPB85010 · barre contact PMR autonome ou pilotée</x:v>
      </x:c>
      <x:c r="E1596" s="7" t="str">
        <x:v>Composant électronique ou sensible</x:v>
      </x:c>
      <x:c r="F1596" s="7" t="str">
        <x:v>Composant à évaluer dans l’ensemble</x:v>
      </x:c>
      <x:c r="G1596" s="7" t="str">
        <x:v>À vérifier</x:v>
      </x:c>
      <x:c r="H1596" s="7" t="str"/>
      <x:c r="I1596" s="7" t="str">
        <x:v>La fiche de ce composant ne documente pas les modes de la motorisation complète.</x:v>
      </x:c>
      <x:c r="J1596" s="7" t="str"/>
      <x:c r="K1596" s="15"/>
      <x:c r="L1596" s="15" t="str"/>
      <x:c r="M1596" s="15"/>
      <x:c r="N1596" s="15"/>
      <x:c r="O1596" s="15"/>
      <x:c r="P1596" s="7" t="str"/>
      <x:c r="Q1596" s="15"/>
      <x:c r="R1596" s="7" t="str">
        <x:f>IF(AND(ISNUMBER(K1596),ISNUMBER(Q1596)),IF(K1596&lt;=Q1596,"Valeur ≤ seuil","Valeur &gt; seuil"),"")</x:f>
      </x:c>
      <x:c r="S1596" s="15"/>
      <x:c r="T1596" s="7" t="str">
        <x:f>IF(AND(ISNUMBER(K1596),ISNUMBER(S1596)),IF(K1596&lt;=S1596,"Valeur ≤ seuil","Valeur &gt; seuil"),"")</x:f>
      </x:c>
      <x:c r="U1596" s="7"/>
      <x:c r="V1596" s="7" t="str"/>
      <x:c r="W1596" s="14" t="str"/>
      <x:c r="X1596" s="7" t="str"/>
      <x:c r="Y1596" s="13" t="d">
        <x:v>2026-10-25T12:00:00.000Z</x:v>
      </x:c>
      <x:c r="Z1596" s="14" t="str">
        <x:v>https://www.izyx-systems.com/fr/707-capteurs-ir-et-boutons-poussoirs-barre-contact-spb-850mm-radio-recoupable-conforme-pmr-spb85010-spb85010.html</x:v>
      </x:c>
      <x:c r="AA1596" s="14" t="str">
        <x:v>http://127.0.0.1:8788/produit-izyx-systems-spb85010.html</x:v>
      </x:c>
      <x:c r="AB1596" s="14" t="str">
        <x:v>http://127.0.0.1:8788/produit-izyx-systems-spb85010.html</x:v>
      </x:c>
      <x:c r="AC1596" s="7" t="str">
        <x:v>Obtenir la version, la configuration, les modes, les mesures et les informations réglementaires.</x:v>
      </x:c>
      <x:c r="AD1596" s="7"/>
      <x:c r="AE1596" s="7" t="str"/>
    </x:row>
    <x:row r="1597" ht="64" customHeight="1">
      <x:c r="A1597" s="7" t="str">
        <x:v>IRS38BBOX</x:v>
      </x:c>
      <x:c r="B1597" s="7" t="str">
        <x:v>IZYX Systems</x:v>
      </x:c>
      <x:c r="C1597" s="7" t="str">
        <x:v>IZYX Systems</x:v>
      </x:c>
      <x:c r="D1597" s="7" t="str">
        <x:v>IRS38BBOX · commande sans contact en boîtier apparent</x:v>
      </x:c>
      <x:c r="E1597" s="7" t="str">
        <x:v>Composant électronique ou sensible</x:v>
      </x:c>
      <x:c r="F1597" s="7" t="str">
        <x:v>Composant à évaluer dans l’ensemble</x:v>
      </x:c>
      <x:c r="G1597" s="7" t="str">
        <x:v>À vérifier</x:v>
      </x:c>
      <x:c r="H1597" s="7" t="str"/>
      <x:c r="I1597" s="7" t="str">
        <x:v>La fiche de ce composant ne documente pas les modes de la motorisation complète.</x:v>
      </x:c>
      <x:c r="J1597" s="7" t="str"/>
      <x:c r="K1597" s="15"/>
      <x:c r="L1597" s="15" t="str"/>
      <x:c r="M1597" s="15"/>
      <x:c r="N1597" s="15"/>
      <x:c r="O1597" s="15"/>
      <x:c r="P1597" s="7" t="str"/>
      <x:c r="Q1597" s="15"/>
      <x:c r="R1597" s="7" t="str">
        <x:f>IF(AND(ISNUMBER(K1597),ISNUMBER(Q1597)),IF(K1597&lt;=Q1597,"Valeur ≤ seuil","Valeur &gt; seuil"),"")</x:f>
      </x:c>
      <x:c r="S1597" s="15"/>
      <x:c r="T1597" s="7" t="str">
        <x:f>IF(AND(ISNUMBER(K1597),ISNUMBER(S1597)),IF(K1597&lt;=S1597,"Valeur ≤ seuil","Valeur &gt; seuil"),"")</x:f>
      </x:c>
      <x:c r="U1597" s="7"/>
      <x:c r="V1597" s="7" t="str"/>
      <x:c r="W1597" s="14" t="str"/>
      <x:c r="X1597" s="7" t="str"/>
      <x:c r="Y1597" s="13" t="d">
        <x:v>2026-10-25T12:00:00.000Z</x:v>
      </x:c>
      <x:c r="Z1597" s="14" t="str">
        <x:v>https://www.izyx-systems.com/fr/957-capteurs-ir-et-boutons-poussoirs-capteurs-infrarouges-irs-diam19-ou-diam38mm-boitier-applique-irs38bbox-irs38bbox.html</x:v>
      </x:c>
      <x:c r="AA1597" s="14" t="str">
        <x:v>http://127.0.0.1:8788/produit-izyx-systems-irs38bbox.html</x:v>
      </x:c>
      <x:c r="AB1597" s="14" t="str">
        <x:v>http://127.0.0.1:8788/produit-izyx-systems-irs38bbox.html</x:v>
      </x:c>
      <x:c r="AC1597" s="7" t="str">
        <x:v>Obtenir la version, la configuration, les modes, les mesures et les informations réglementaires.</x:v>
      </x:c>
      <x:c r="AD1597" s="7"/>
      <x:c r="AE1597" s="7" t="str"/>
    </x:row>
    <x:row r="1598" ht="54" customHeight="1">
      <x:c r="A1598" s="7" t="str">
        <x:v>RCP100G</x:v>
      </x:c>
      <x:c r="B1598" s="7" t="str">
        <x:v>IZYX Systems</x:v>
      </x:c>
      <x:c r="C1598" s="7" t="str">
        <x:v>IZYX Systems</x:v>
      </x:c>
      <x:c r="D1598" s="7" t="str">
        <x:v>RCP100G · déclencheur manuel vert à un contact</x:v>
      </x:c>
      <x:c r="E1598" s="7" t="str">
        <x:v>Composant électronique ou sensible</x:v>
      </x:c>
      <x:c r="F1598" s="7" t="str">
        <x:v>Composant à évaluer dans l’ensemble</x:v>
      </x:c>
      <x:c r="G1598" s="7" t="str">
        <x:v>À vérifier</x:v>
      </x:c>
      <x:c r="H1598" s="7" t="str"/>
      <x:c r="I1598" s="7" t="str">
        <x:v>La fiche de ce composant ne documente pas les modes de la motorisation complète.</x:v>
      </x:c>
      <x:c r="J1598" s="7" t="str"/>
      <x:c r="K1598" s="15"/>
      <x:c r="L1598" s="15" t="str"/>
      <x:c r="M1598" s="15"/>
      <x:c r="N1598" s="15"/>
      <x:c r="O1598" s="15"/>
      <x:c r="P1598" s="7" t="str"/>
      <x:c r="Q1598" s="15"/>
      <x:c r="R1598" s="7" t="str">
        <x:f>IF(AND(ISNUMBER(K1598),ISNUMBER(Q1598)),IF(K1598&lt;=Q1598,"Valeur ≤ seuil","Valeur &gt; seuil"),"")</x:f>
      </x:c>
      <x:c r="S1598" s="15"/>
      <x:c r="T1598" s="7" t="str">
        <x:f>IF(AND(ISNUMBER(K1598),ISNUMBER(S1598)),IF(K1598&lt;=S1598,"Valeur ≤ seuil","Valeur &gt; seuil"),"")</x:f>
      </x:c>
      <x:c r="U1598" s="7"/>
      <x:c r="V1598" s="7" t="str"/>
      <x:c r="W1598" s="14" t="str"/>
      <x:c r="X1598" s="7" t="str"/>
      <x:c r="Y1598" s="13" t="d">
        <x:v>2026-10-25T12:00:00.000Z</x:v>
      </x:c>
      <x:c r="Z1598" s="14" t="str">
        <x:v>https://www.izyx-systems.com/fr/614-declencheurs-manuels-declencheurs-pour-issues-de-secours-dmg-1-contact-rcp100g-rcp100g-rcp100g.html</x:v>
      </x:c>
      <x:c r="AA1598" s="14" t="str">
        <x:v>http://127.0.0.1:8788/produit-izyx-systems-rcp100g.html</x:v>
      </x:c>
      <x:c r="AB1598" s="14" t="str">
        <x:v>http://127.0.0.1:8788/produit-izyx-systems-rcp100g.html</x:v>
      </x:c>
      <x:c r="AC1598" s="7" t="str">
        <x:v>Obtenir la version, la configuration, les modes, les mesures et les informations réglementaires.</x:v>
      </x:c>
      <x:c r="AD1598" s="7"/>
      <x:c r="AE1598" s="7" t="str"/>
    </x:row>
    <x:row r="1599" ht="54" customHeight="1">
      <x:c r="A1599" s="7" t="str">
        <x:v>DBM1500ECSH</x:v>
      </x:c>
      <x:c r="B1599" s="7" t="str">
        <x:v>IZYX Systems</x:v>
      </x:c>
      <x:c r="C1599" s="7" t="str">
        <x:v>IZYX Systems</x:v>
      </x:c>
      <x:c r="D1599" s="7" t="str">
        <x:v>DBM1500ECSH · kit de pose apparente pour DBM1500EC</x:v>
      </x:c>
      <x:c r="E1599" s="7" t="str">
        <x:v>Nature à préciser</x:v>
      </x:c>
      <x:c r="F1599" s="7" t="str">
        <x:v>Périmètre à confirmer</x:v>
      </x:c>
      <x:c r="G1599" s="7" t="str">
        <x:v>À vérifier</x:v>
      </x:c>
      <x:c r="H1599" s="7" t="str"/>
      <x:c r="I1599" s="7" t="str">
        <x:v>Mode, configuration et preuves énergétiques complètes non établis pour cette référence.</x:v>
      </x:c>
      <x:c r="J1599" s="7" t="str"/>
      <x:c r="K1599" s="15"/>
      <x:c r="L1599" s="15" t="str"/>
      <x:c r="M1599" s="15"/>
      <x:c r="N1599" s="15"/>
      <x:c r="O1599" s="15"/>
      <x:c r="P1599" s="7" t="str"/>
      <x:c r="Q1599" s="15"/>
      <x:c r="R1599" s="7" t="str">
        <x:f>IF(AND(ISNUMBER(K1599),ISNUMBER(Q1599)),IF(K1599&lt;=Q1599,"Valeur ≤ seuil","Valeur &gt; seuil"),"")</x:f>
      </x:c>
      <x:c r="S1599" s="15"/>
      <x:c r="T1599" s="7" t="str">
        <x:f>IF(AND(ISNUMBER(K1599),ISNUMBER(S1599)),IF(K1599&lt;=S1599,"Valeur ≤ seuil","Valeur &gt; seuil"),"")</x:f>
      </x:c>
      <x:c r="U1599" s="7"/>
      <x:c r="V1599" s="7" t="str"/>
      <x:c r="W1599" s="14" t="str"/>
      <x:c r="X1599" s="7" t="str"/>
      <x:c r="Y1599" s="13" t="d">
        <x:v>2026-10-25T12:00:00.000Z</x:v>
      </x:c>
      <x:c r="Z1599" s="14" t="str">
        <x:v>https://www.izyx-systems.com/fr/503-verrouillages-electriques-verrous-electromagnetique-universel-dbm1500ec-dbm1500ech-dbm1500ecsh.html</x:v>
      </x:c>
      <x:c r="AA1599" s="14" t="str">
        <x:v>http://127.0.0.1:8788/produit-izyx-systems-dbm1500ecsh.html</x:v>
      </x:c>
      <x:c r="AB1599" s="14" t="str">
        <x:v>http://127.0.0.1:8788/produit-izyx-systems-dbm1500ecsh.html</x:v>
      </x:c>
      <x:c r="AC1599" s="7" t="str">
        <x:v>Obtenir la version, la configuration, les modes, les mesures et les informations réglementaires.</x:v>
      </x:c>
      <x:c r="AD1599" s="7"/>
      <x:c r="AE1599" s="7" t="str"/>
    </x:row>
    <x:row r="1600" ht="64" customHeight="1">
      <x:c r="A1600" s="7" t="str">
        <x:v>SSH202</x:v>
      </x:c>
      <x:c r="B1600" s="7" t="str">
        <x:v>IZYX Systems</x:v>
      </x:c>
      <x:c r="C1600" s="7" t="str">
        <x:v>IZYX Systems</x:v>
      </x:c>
      <x:c r="D1600" s="7" t="str">
        <x:v>SSH202 · boîtier inox profond pour plaque 80 × 80 mm</x:v>
      </x:c>
      <x:c r="E1600" s="7" t="str">
        <x:v>Composant électronique ou sensible</x:v>
      </x:c>
      <x:c r="F1600" s="7" t="str">
        <x:v>Composant à évaluer dans l’ensemble</x:v>
      </x:c>
      <x:c r="G1600" s="7" t="str">
        <x:v>À vérifier</x:v>
      </x:c>
      <x:c r="H1600" s="7" t="str"/>
      <x:c r="I1600" s="7" t="str">
        <x:v>La fiche de ce composant ne documente pas les modes de la motorisation complète.</x:v>
      </x:c>
      <x:c r="J1600" s="7" t="str"/>
      <x:c r="K1600" s="15"/>
      <x:c r="L1600" s="15" t="str"/>
      <x:c r="M1600" s="15"/>
      <x:c r="N1600" s="15"/>
      <x:c r="O1600" s="15"/>
      <x:c r="P1600" s="7" t="str"/>
      <x:c r="Q1600" s="15"/>
      <x:c r="R1600" s="7" t="str">
        <x:f>IF(AND(ISNUMBER(K1600),ISNUMBER(Q1600)),IF(K1600&lt;=Q1600,"Valeur ≤ seuil","Valeur &gt; seuil"),"")</x:f>
      </x:c>
      <x:c r="S1600" s="15"/>
      <x:c r="T1600" s="7" t="str">
        <x:f>IF(AND(ISNUMBER(K1600),ISNUMBER(S1600)),IF(K1600&lt;=S1600,"Valeur ≤ seuil","Valeur &gt; seuil"),"")</x:f>
      </x:c>
      <x:c r="U1600" s="7"/>
      <x:c r="V1600" s="7" t="str"/>
      <x:c r="W1600" s="14" t="str"/>
      <x:c r="X1600" s="7" t="str"/>
      <x:c r="Y1600" s="13" t="d">
        <x:v>2026-10-25T12:00:00.000Z</x:v>
      </x:c>
      <x:c r="Z1600" s="14" t="str">
        <x:v>https://www.izyx-systems.com/fr/793-capteurs-ir-et-boutons-poussoirs-accessoires-de-pose-cirbp-acc-boitier-pour-installation-en-applique-ssh202-ssh202.html</x:v>
      </x:c>
      <x:c r="AA1600" s="14" t="str">
        <x:v>http://127.0.0.1:8788/produit-izyx-systems-ssh202.html</x:v>
      </x:c>
      <x:c r="AB1600" s="14" t="str">
        <x:v>http://127.0.0.1:8788/produit-izyx-systems-ssh202.html</x:v>
      </x:c>
      <x:c r="AC1600" s="7" t="str">
        <x:v>Obtenir la version, la configuration, les modes, les mesures et les informations réglementaires.</x:v>
      </x:c>
      <x:c r="AD1600" s="7"/>
      <x:c r="AE1600" s="7" t="str"/>
    </x:row>
    <x:row r="1601" ht="54" customHeight="1">
      <x:c r="A1601" s="7" t="str">
        <x:v>8225CR5</x:v>
      </x:c>
      <x:c r="B1601" s="7" t="str">
        <x:v>LiftMaster</x:v>
      </x:c>
      <x:c r="C1601" s="7" t="str">
        <x:v>LiftMaster</x:v>
      </x:c>
      <x:c r="D1601" s="7" t="str">
        <x:v>8225CR5 · rail à courroie dentée en deux parties</x:v>
      </x:c>
      <x:c r="E1601" s="7" t="str">
        <x:v>Pièce mécanique passive</x:v>
      </x:c>
      <x:c r="F1601" s="7" t="str">
        <x:v>Hors champ 2023/826 pour la pièce seule</x:v>
      </x:c>
      <x:c r="G1601" s="7" t="str">
        <x:v>Hors périmètre</x:v>
      </x:c>
      <x:c r="H1601" s="7" t="str"/>
      <x:c r="I1601" s="7" t="str">
        <x:v>Pièce mécanique passive décrite dans l’inventaire. Ne constitue pas un équipement électrique dépendant du secteur.</x:v>
      </x:c>
      <x:c r="J1601" s="7" t="str"/>
      <x:c r="K1601" s="15"/>
      <x:c r="L1601" s="15" t="str"/>
      <x:c r="M1601" s="15"/>
      <x:c r="N1601" s="15"/>
      <x:c r="O1601" s="15"/>
      <x:c r="P1601" s="7" t="str"/>
      <x:c r="Q1601" s="15"/>
      <x:c r="R1601" s="7" t="str">
        <x:f>IF(AND(ISNUMBER(K1601),ISNUMBER(Q1601)),IF(K1601&lt;=Q1601,"Valeur ≤ seuil","Valeur &gt; seuil"),"")</x:f>
      </x:c>
      <x:c r="S1601" s="15"/>
      <x:c r="T1601" s="7" t="str">
        <x:f>IF(AND(ISNUMBER(K1601),ISNUMBER(S1601)),IF(K1601&lt;=S1601,"Valeur ≤ seuil","Valeur &gt; seuil"),"")</x:f>
      </x:c>
      <x:c r="U1601" s="7"/>
      <x:c r="V1601" s="7" t="str"/>
      <x:c r="W1601" s="14" t="str">
        <x:v>https://liftmaster.eu/fr/products/2-teilige-c-schiene-8225cr5</x:v>
      </x:c>
      <x:c r="X1601" s="7" t="str">
        <x:v>Inventaire du site et art.2 du règlement 2023/826</x:v>
      </x:c>
      <x:c r="Y1601" s="13" t="d">
        <x:v>2026-10-25T12:00:00.000Z</x:v>
      </x:c>
      <x:c r="Z1601" s="14" t="str">
        <x:v>https://liftmaster.eu/fr/products/2-teilige-c-schiene-8225cr5</x:v>
      </x:c>
      <x:c r="AA1601" s="14" t="str">
        <x:v>http://127.0.0.1:8788/produit-liftmaster-8225cr5.html</x:v>
      </x:c>
      <x:c r="AB1601" s="14" t="str">
        <x:v>http://127.0.0.1:8788/produit-liftmaster-8225cr5.html</x:v>
      </x:c>
      <x:c r="AC1601" s="7" t="str">
        <x:v>Vérifier la conformité de l’automatisme final auquel cette pièce est intégrée.</x:v>
      </x:c>
      <x:c r="AD1601" s="7"/>
      <x:c r="AE1601" s="7" t="str"/>
    </x:row>
    <x:row r="1602" ht="54" customHeight="1">
      <x:c r="A1602" s="7" t="str">
        <x:v>8232CR5</x:v>
      </x:c>
      <x:c r="B1602" s="7" t="str">
        <x:v>LiftMaster</x:v>
      </x:c>
      <x:c r="C1602" s="7" t="str">
        <x:v>LiftMaster</x:v>
      </x:c>
      <x:c r="D1602" s="7" t="str">
        <x:v>8232CR5 · rail à courroie dentée en deux parties</x:v>
      </x:c>
      <x:c r="E1602" s="7" t="str">
        <x:v>Pièce mécanique passive</x:v>
      </x:c>
      <x:c r="F1602" s="7" t="str">
        <x:v>Hors champ 2023/826 pour la pièce seule</x:v>
      </x:c>
      <x:c r="G1602" s="7" t="str">
        <x:v>Hors périmètre</x:v>
      </x:c>
      <x:c r="H1602" s="7" t="str"/>
      <x:c r="I1602" s="7" t="str">
        <x:v>Pièce mécanique passive décrite dans l’inventaire. Ne constitue pas un équipement électrique dépendant du secteur.</x:v>
      </x:c>
      <x:c r="J1602" s="7" t="str"/>
      <x:c r="K1602" s="15"/>
      <x:c r="L1602" s="15" t="str"/>
      <x:c r="M1602" s="15"/>
      <x:c r="N1602" s="15"/>
      <x:c r="O1602" s="15"/>
      <x:c r="P1602" s="7" t="str"/>
      <x:c r="Q1602" s="15"/>
      <x:c r="R1602" s="7" t="str">
        <x:f>IF(AND(ISNUMBER(K1602),ISNUMBER(Q1602)),IF(K1602&lt;=Q1602,"Valeur ≤ seuil","Valeur &gt; seuil"),"")</x:f>
      </x:c>
      <x:c r="S1602" s="15"/>
      <x:c r="T1602" s="7" t="str">
        <x:f>IF(AND(ISNUMBER(K1602),ISNUMBER(S1602)),IF(K1602&lt;=S1602,"Valeur ≤ seuil","Valeur &gt; seuil"),"")</x:f>
      </x:c>
      <x:c r="U1602" s="7"/>
      <x:c r="V1602" s="7" t="str"/>
      <x:c r="W1602" s="14" t="str">
        <x:v>https://liftmaster.eu/fr/products/2-teilige-c-schiene-8232cr5</x:v>
      </x:c>
      <x:c r="X1602" s="7" t="str">
        <x:v>Inventaire du site et art.2 du règlement 2023/826</x:v>
      </x:c>
      <x:c r="Y1602" s="13" t="d">
        <x:v>2026-10-25T12:00:00.000Z</x:v>
      </x:c>
      <x:c r="Z1602" s="14" t="str">
        <x:v>https://liftmaster.eu/fr/products/2-teilige-c-schiene-8232cr5</x:v>
      </x:c>
      <x:c r="AA1602" s="14" t="str">
        <x:v>http://127.0.0.1:8788/produit-liftmaster-8232cr5.html</x:v>
      </x:c>
      <x:c r="AB1602" s="14" t="str">
        <x:v>http://127.0.0.1:8788/produit-liftmaster-8232cr5.html</x:v>
      </x:c>
      <x:c r="AC1602" s="7" t="str">
        <x:v>Vérifier la conformité de l’automatisme final auquel cette pièce est intégrée.</x:v>
      </x:c>
      <x:c r="AD1602" s="7"/>
      <x:c r="AE1602" s="7" t="str"/>
    </x:row>
    <x:row r="1603" ht="54" customHeight="1">
      <x:c r="A1603" s="7" t="str">
        <x:v>828EV</x:v>
      </x:c>
      <x:c r="B1603" s="7" t="str">
        <x:v>LiftMaster</x:v>
      </x:c>
      <x:c r="C1603" s="7" t="str">
        <x:v>LiftMaster</x:v>
      </x:c>
      <x:c r="D1603" s="7" t="str">
        <x:v>828EV · passerelle Internet myQ pour motorisations compatibles</x:v>
      </x:c>
      <x:c r="E1603" s="7" t="str">
        <x:v>Motorisation ou automatisme</x:v>
      </x:c>
      <x:c r="F1603" s="7" t="str">
        <x:v>Équipement complet à confirmer</x:v>
      </x:c>
      <x:c r="G1603" s="7" t="str">
        <x:v>À vérifier</x:v>
      </x:c>
      <x:c r="H1603" s="7" t="str"/>
      <x:c r="I1603" s="7" t="str">
        <x:v>Mode, configuration et preuves énergétiques complètes non établis pour cette référence.</x:v>
      </x:c>
      <x:c r="J1603" s="7" t="str"/>
      <x:c r="K1603" s="15"/>
      <x:c r="L1603" s="15" t="str"/>
      <x:c r="M1603" s="15"/>
      <x:c r="N1603" s="15"/>
      <x:c r="O1603" s="15"/>
      <x:c r="P1603" s="7" t="str"/>
      <x:c r="Q1603" s="15"/>
      <x:c r="R1603" s="7" t="str">
        <x:f>IF(AND(ISNUMBER(K1603),ISNUMBER(Q1603)),IF(K1603&lt;=Q1603,"Valeur ≤ seuil","Valeur &gt; seuil"),"")</x:f>
      </x:c>
      <x:c r="S1603" s="15"/>
      <x:c r="T1603" s="7" t="str">
        <x:f>IF(AND(ISNUMBER(K1603),ISNUMBER(S1603)),IF(K1603&lt;=S1603,"Valeur ≤ seuil","Valeur &gt; seuil"),"")</x:f>
      </x:c>
      <x:c r="U1603" s="7"/>
      <x:c r="V1603" s="7" t="str"/>
      <x:c r="W1603" s="14" t="str"/>
      <x:c r="X1603" s="7" t="str"/>
      <x:c r="Y1603" s="13" t="d">
        <x:v>2026-10-25T12:00:00.000Z</x:v>
      </x:c>
      <x:c r="Z1603" s="14" t="str">
        <x:v>https://liftmaster.eu/fr/products/myq-internet-gateway</x:v>
      </x:c>
      <x:c r="AA1603" s="14" t="str">
        <x:v>http://127.0.0.1:8788/produit-liftmaster-828ev.html</x:v>
      </x:c>
      <x:c r="AB1603" s="14" t="str">
        <x:v>http://127.0.0.1:8788/produit-liftmaster-828ev.html</x:v>
      </x:c>
      <x:c r="AC1603" s="7" t="str">
        <x:v>Obtenir la version, la configuration, les modes, les mesures et les informations réglementaires.</x:v>
      </x:c>
      <x:c r="AD1603" s="7"/>
      <x:c r="AE1603" s="7" t="str"/>
    </x:row>
    <x:row r="1604" ht="54" customHeight="1">
      <x:c r="A1604" s="7" t="str">
        <x:v>1246492</x:v>
      </x:c>
      <x:c r="B1604" s="7" t="str">
        <x:v>Somfy</x:v>
      </x:c>
      <x:c r="C1604" s="7" t="str">
        <x:v>Somfy</x:v>
      </x:c>
      <x:c r="D1604" s="7" t="str">
        <x:v>Axovia® 3S+ io pack confort</x:v>
      </x:c>
      <x:c r="E1604" s="7" t="str">
        <x:v>Nature à préciser</x:v>
      </x:c>
      <x:c r="F1604" s="7" t="str">
        <x:v>Périmètre à confirmer</x:v>
      </x:c>
      <x:c r="G1604" s="7" t="str">
        <x:v>À vérifier</x:v>
      </x:c>
      <x:c r="H1604" s="7" t="str"/>
      <x:c r="I1604" s="7" t="str">
        <x:v>Mode, configuration et preuves énergétiques complètes non établis pour cette référence.</x:v>
      </x:c>
      <x:c r="J1604" s="7" t="str"/>
      <x:c r="K1604" s="15"/>
      <x:c r="L1604" s="15" t="str"/>
      <x:c r="M1604" s="15"/>
      <x:c r="N1604" s="15"/>
      <x:c r="O1604" s="15"/>
      <x:c r="P1604" s="7" t="str"/>
      <x:c r="Q1604" s="15"/>
      <x:c r="R1604" s="7" t="str">
        <x:f>IF(AND(ISNUMBER(K1604),ISNUMBER(Q1604)),IF(K1604&lt;=Q1604,"Valeur ≤ seuil","Valeur &gt; seuil"),"")</x:f>
      </x:c>
      <x:c r="S1604" s="15"/>
      <x:c r="T1604" s="7" t="str">
        <x:f>IF(AND(ISNUMBER(K1604),ISNUMBER(S1604)),IF(K1604&lt;=S1604,"Valeur ≤ seuil","Valeur &gt; seuil"),"")</x:f>
      </x:c>
      <x:c r="U1604" s="7"/>
      <x:c r="V1604" s="7" t="str"/>
      <x:c r="W1604" s="14" t="str"/>
      <x:c r="X1604" s="7" t="str"/>
      <x:c r="Y1604" s="13" t="d">
        <x:v>2026-10-25T12:00:00.000Z</x:v>
      </x:c>
      <x:c r="Z1604" s="14" t="str">
        <x:v>https://asset.somfy.com/Document/2f053714-2693-4884-8f08-892a124aa196_9028291_Fiche%20Devis%20AXOVIA%203S+_A4_BtoC_1025%20BD.pdf</x:v>
      </x:c>
      <x:c r="AA1604" s="14" t="str">
        <x:v>http://127.0.0.1:8788/produit-somfy-1246492.html</x:v>
      </x:c>
      <x:c r="AB1604" s="14" t="str">
        <x:v>http://127.0.0.1:8788/produit-somfy-1246492.html</x:v>
      </x:c>
      <x:c r="AC1604" s="7" t="str">
        <x:v>Obtenir la version, la configuration, les modes, les mesures et les informations réglementaires.</x:v>
      </x:c>
      <x:c r="AD1604" s="7"/>
      <x:c r="AE1604" s="7" t="str"/>
    </x:row>
    <x:row r="1605" ht="54" customHeight="1">
      <x:c r="A1605" s="7" t="str">
        <x:v>1246485</x:v>
      </x:c>
      <x:c r="B1605" s="7" t="str">
        <x:v>Somfy</x:v>
      </x:c>
      <x:c r="C1605" s="7" t="str">
        <x:v>Somfy</x:v>
      </x:c>
      <x:c r="D1605" s="7" t="str">
        <x:v>Ixengo® 3S+ io pack confort</x:v>
      </x:c>
      <x:c r="E1605" s="7" t="str">
        <x:v>Nature à préciser</x:v>
      </x:c>
      <x:c r="F1605" s="7" t="str">
        <x:v>Périmètre à confirmer</x:v>
      </x:c>
      <x:c r="G1605" s="7" t="str">
        <x:v>À vérifier</x:v>
      </x:c>
      <x:c r="H1605" s="7" t="str"/>
      <x:c r="I1605" s="7" t="str">
        <x:v>Mode, configuration et preuves énergétiques complètes non établis pour cette référence.</x:v>
      </x:c>
      <x:c r="J1605" s="7" t="str"/>
      <x:c r="K1605" s="15"/>
      <x:c r="L1605" s="15" t="str"/>
      <x:c r="M1605" s="15"/>
      <x:c r="N1605" s="15"/>
      <x:c r="O1605" s="15"/>
      <x:c r="P1605" s="7" t="str"/>
      <x:c r="Q1605" s="15"/>
      <x:c r="R1605" s="7" t="str">
        <x:f>IF(AND(ISNUMBER(K1605),ISNUMBER(Q1605)),IF(K1605&lt;=Q1605,"Valeur ≤ seuil","Valeur &gt; seuil"),"")</x:f>
      </x:c>
      <x:c r="S1605" s="15"/>
      <x:c r="T1605" s="7" t="str">
        <x:f>IF(AND(ISNUMBER(K1605),ISNUMBER(S1605)),IF(K1605&lt;=S1605,"Valeur ≤ seuil","Valeur &gt; seuil"),"")</x:f>
      </x:c>
      <x:c r="U1605" s="7"/>
      <x:c r="V1605" s="7" t="str"/>
      <x:c r="W1605" s="14" t="str"/>
      <x:c r="X1605" s="7" t="str"/>
      <x:c r="Y1605" s="13" t="d">
        <x:v>2026-10-25T12:00:00.000Z</x:v>
      </x:c>
      <x:c r="Z1605" s="14" t="str">
        <x:v>https://asset.somfy.com/Document/aba0ea59-4d3b-4a4e-8e1d-23b9bf4beb8e_9015087_FicheDevis_IXENGO%20L%203S+_BtoC_1025%20BD.pdf</x:v>
      </x:c>
      <x:c r="AA1605" s="14" t="str">
        <x:v>http://127.0.0.1:8788/produit-somfy-1246485.html</x:v>
      </x:c>
      <x:c r="AB1605" s="14" t="str">
        <x:v>http://127.0.0.1:8788/produit-somfy-1246485.html</x:v>
      </x:c>
      <x:c r="AC1605" s="7" t="str">
        <x:v>Obtenir la version, la configuration, les modes, les mesures et les informations réglementaires.</x:v>
      </x:c>
      <x:c r="AD1605" s="7"/>
      <x:c r="AE1605" s="7" t="str"/>
    </x:row>
    <x:row r="1606" ht="54" customHeight="1">
      <x:c r="A1606" s="7" t="str">
        <x:v>1246048</x:v>
      </x:c>
      <x:c r="B1606" s="7" t="str">
        <x:v>Somfy</x:v>
      </x:c>
      <x:c r="C1606" s="7" t="str">
        <x:v>Somfy</x:v>
      </x:c>
      <x:c r="D1606" s="7" t="str">
        <x:v>Multipro 3S+ io pack confort</x:v>
      </x:c>
      <x:c r="E1606" s="7" t="str">
        <x:v>Nature à préciser</x:v>
      </x:c>
      <x:c r="F1606" s="7" t="str">
        <x:v>Périmètre à confirmer</x:v>
      </x:c>
      <x:c r="G1606" s="7" t="str">
        <x:v>À vérifier</x:v>
      </x:c>
      <x:c r="H1606" s="7" t="str"/>
      <x:c r="I1606" s="7" t="str">
        <x:v>Mode, configuration et preuves énergétiques complètes non établis pour cette référence.</x:v>
      </x:c>
      <x:c r="J1606" s="7" t="str"/>
      <x:c r="K1606" s="15"/>
      <x:c r="L1606" s="15" t="str"/>
      <x:c r="M1606" s="15"/>
      <x:c r="N1606" s="15"/>
      <x:c r="O1606" s="15"/>
      <x:c r="P1606" s="7" t="str"/>
      <x:c r="Q1606" s="15"/>
      <x:c r="R1606" s="7" t="str">
        <x:f>IF(AND(ISNUMBER(K1606),ISNUMBER(Q1606)),IF(K1606&lt;=Q1606,"Valeur ≤ seuil","Valeur &gt; seuil"),"")</x:f>
      </x:c>
      <x:c r="S1606" s="15"/>
      <x:c r="T1606" s="7" t="str">
        <x:f>IF(AND(ISNUMBER(K1606),ISNUMBER(S1606)),IF(K1606&lt;=S1606,"Valeur ≤ seuil","Valeur &gt; seuil"),"")</x:f>
      </x:c>
      <x:c r="U1606" s="7"/>
      <x:c r="V1606" s="7" t="str"/>
      <x:c r="W1606" s="14" t="str"/>
      <x:c r="X1606" s="7" t="str"/>
      <x:c r="Y1606" s="13" t="d">
        <x:v>2026-10-25T12:00:00.000Z</x:v>
      </x:c>
      <x:c r="Z1606" s="14" t="str">
        <x:v>https://asset.somfy.com/Document/4dc144fe-7915-4a0a-8648-5731b00c32d8_9014827_FicheDevis%20MULTIPRO%203S+_BtoC_1025%20BD.pdf</x:v>
      </x:c>
      <x:c r="AA1606" s="14" t="str">
        <x:v>http://127.0.0.1:8788/produit-somfy-1246048.html</x:v>
      </x:c>
      <x:c r="AB1606" s="14" t="str">
        <x:v>http://127.0.0.1:8788/produit-somfy-1246048.html</x:v>
      </x:c>
      <x:c r="AC1606" s="7" t="str">
        <x:v>Obtenir la version, la configuration, les modes, les mesures et les informations réglementaires.</x:v>
      </x:c>
      <x:c r="AD1606" s="7"/>
      <x:c r="AE1606" s="7" t="str"/>
    </x:row>
    <x:row r="1607" ht="54" customHeight="1">
      <x:c r="A1607" s="7" t="str">
        <x:v>EC-C</x:v>
      </x:c>
      <x:c r="B1607" s="7" t="str">
        <x:v>Noralsy</x:v>
      </x:c>
      <x:c r="C1607" s="7" t="str">
        <x:v>Noralsy</x:v>
      </x:c>
      <x:c r="D1607" s="7" t="str">
        <x:v>Centrale 4G EASYCONNECT pour une porte</x:v>
      </x:c>
      <x:c r="E1607" s="7" t="str">
        <x:v>Composant électronique ou sensible</x:v>
      </x:c>
      <x:c r="F1607" s="7" t="str">
        <x:v>Composant à évaluer dans l’ensemble</x:v>
      </x:c>
      <x:c r="G1607" s="7" t="str">
        <x:v>À vérifier</x:v>
      </x:c>
      <x:c r="H1607" s="7" t="str"/>
      <x:c r="I1607" s="7" t="str">
        <x:v>La fiche de ce composant ne documente pas les modes de la motorisation complète.</x:v>
      </x:c>
      <x:c r="J1607" s="7" t="str"/>
      <x:c r="K1607" s="15"/>
      <x:c r="L1607" s="15" t="str"/>
      <x:c r="M1607" s="15"/>
      <x:c r="N1607" s="15"/>
      <x:c r="O1607" s="15"/>
      <x:c r="P1607" s="7" t="str"/>
      <x:c r="Q1607" s="15"/>
      <x:c r="R1607" s="7" t="str">
        <x:f>IF(AND(ISNUMBER(K1607),ISNUMBER(Q1607)),IF(K1607&lt;=Q1607,"Valeur ≤ seuil","Valeur &gt; seuil"),"")</x:f>
      </x:c>
      <x:c r="S1607" s="15"/>
      <x:c r="T1607" s="7" t="str">
        <x:f>IF(AND(ISNUMBER(K1607),ISNUMBER(S1607)),IF(K1607&lt;=S1607,"Valeur ≤ seuil","Valeur &gt; seuil"),"")</x:f>
      </x:c>
      <x:c r="U1607" s="7"/>
      <x:c r="V1607" s="7" t="str"/>
      <x:c r="W1607" s="14" t="str"/>
      <x:c r="X1607" s="7" t="str"/>
      <x:c r="Y1607" s="13" t="d">
        <x:v>2026-10-25T12:00:00.000Z</x:v>
      </x:c>
      <x:c r="Z1607" s="14" t="str">
        <x:v>https://www.noralsy.com/lecteurs-centrales/centrale-4g</x:v>
      </x:c>
      <x:c r="AA1607" s="14" t="str">
        <x:v>http://127.0.0.1:8788/produit-noralsy-ec-c.html</x:v>
      </x:c>
      <x:c r="AB1607" s="14" t="str">
        <x:v>http://127.0.0.1:8788/produit-noralsy-ec-c.html</x:v>
      </x:c>
      <x:c r="AC1607" s="7" t="str">
        <x:v>Obtenir la version, la configuration, les modes, les mesures et les informations réglementaires.</x:v>
      </x:c>
      <x:c r="AD1607" s="7"/>
      <x:c r="AE1607" s="7" t="str"/>
    </x:row>
    <x:row r="1608" ht="54" customHeight="1">
      <x:c r="A1608" s="7" t="str">
        <x:v>EC-HF</x:v>
      </x:c>
      <x:c r="B1608" s="7" t="str">
        <x:v>Noralsy</x:v>
      </x:c>
      <x:c r="C1608" s="7" t="str">
        <x:v>Noralsy</x:v>
      </x:c>
      <x:c r="D1608" s="7" t="str">
        <x:v>Récepteur HF 4G EASYCONNECT à deux relais</x:v>
      </x:c>
      <x:c r="E1608" s="7" t="str">
        <x:v>Composant électronique ou sensible</x:v>
      </x:c>
      <x:c r="F1608" s="7" t="str">
        <x:v>Composant à évaluer dans l’ensemble</x:v>
      </x:c>
      <x:c r="G1608" s="7" t="str">
        <x:v>À vérifier</x:v>
      </x:c>
      <x:c r="H1608" s="7" t="str"/>
      <x:c r="I1608" s="7" t="str">
        <x:v>La fiche de ce composant ne documente pas les modes de la motorisation complète.</x:v>
      </x:c>
      <x:c r="J1608" s="7" t="str"/>
      <x:c r="K1608" s="15"/>
      <x:c r="L1608" s="15" t="str"/>
      <x:c r="M1608" s="15"/>
      <x:c r="N1608" s="15"/>
      <x:c r="O1608" s="15"/>
      <x:c r="P1608" s="7" t="str"/>
      <x:c r="Q1608" s="15"/>
      <x:c r="R1608" s="7" t="str">
        <x:f>IF(AND(ISNUMBER(K1608),ISNUMBER(Q1608)),IF(K1608&lt;=Q1608,"Valeur ≤ seuil","Valeur &gt; seuil"),"")</x:f>
      </x:c>
      <x:c r="S1608" s="15"/>
      <x:c r="T1608" s="7" t="str">
        <x:f>IF(AND(ISNUMBER(K1608),ISNUMBER(S1608)),IF(K1608&lt;=S1608,"Valeur ≤ seuil","Valeur &gt; seuil"),"")</x:f>
      </x:c>
      <x:c r="U1608" s="7"/>
      <x:c r="V1608" s="7" t="str"/>
      <x:c r="W1608" s="14" t="str"/>
      <x:c r="X1608" s="7" t="str"/>
      <x:c r="Y1608" s="13" t="d">
        <x:v>2026-10-25T12:00:00.000Z</x:v>
      </x:c>
      <x:c r="Z1608" s="14" t="str">
        <x:v>https://www.noralsy.com/recepteurs-hf/recepteur-hf-4g</x:v>
      </x:c>
      <x:c r="AA1608" s="14" t="str">
        <x:v>http://127.0.0.1:8788/produit-noralsy-ec-hf.html</x:v>
      </x:c>
      <x:c r="AB1608" s="14" t="str">
        <x:v>http://127.0.0.1:8788/produit-noralsy-ec-hf.html</x:v>
      </x:c>
      <x:c r="AC1608" s="7" t="str">
        <x:v>Obtenir la version, la configuration, les modes, les mesures et les informations réglementaires.</x:v>
      </x:c>
      <x:c r="AD1608" s="7"/>
      <x:c r="AE1608" s="7" t="str"/>
    </x:row>
    <x:row r="1609" ht="54" customHeight="1">
      <x:c r="A1609" s="7" t="str">
        <x:v>DECC-T</x:v>
      </x:c>
      <x:c r="B1609" s="7" t="str">
        <x:v>Noralsy</x:v>
      </x:c>
      <x:c r="C1609" s="7" t="str">
        <x:v>Noralsy</x:v>
      </x:c>
      <x:c r="D1609" s="7" t="str">
        <x:v>Kit EASYCONNECT EC-C et lecteur VIGIK+ T25</x:v>
      </x:c>
      <x:c r="E1609" s="7" t="str">
        <x:v>Composant électronique ou sensible</x:v>
      </x:c>
      <x:c r="F1609" s="7" t="str">
        <x:v>Composant à évaluer dans l’ensemble</x:v>
      </x:c>
      <x:c r="G1609" s="7" t="str">
        <x:v>À vérifier</x:v>
      </x:c>
      <x:c r="H1609" s="7" t="str"/>
      <x:c r="I1609" s="7" t="str">
        <x:v>La fiche de ce composant ne documente pas les modes de la motorisation complète.</x:v>
      </x:c>
      <x:c r="J1609" s="7" t="str"/>
      <x:c r="K1609" s="15"/>
      <x:c r="L1609" s="15" t="str"/>
      <x:c r="M1609" s="15"/>
      <x:c r="N1609" s="15"/>
      <x:c r="O1609" s="15"/>
      <x:c r="P1609" s="7" t="str"/>
      <x:c r="Q1609" s="15"/>
      <x:c r="R1609" s="7" t="str">
        <x:f>IF(AND(ISNUMBER(K1609),ISNUMBER(Q1609)),IF(K1609&lt;=Q1609,"Valeur ≤ seuil","Valeur &gt; seuil"),"")</x:f>
      </x:c>
      <x:c r="S1609" s="15"/>
      <x:c r="T1609" s="7" t="str">
        <x:f>IF(AND(ISNUMBER(K1609),ISNUMBER(S1609)),IF(K1609&lt;=S1609,"Valeur ≤ seuil","Valeur &gt; seuil"),"")</x:f>
      </x:c>
      <x:c r="U1609" s="7"/>
      <x:c r="V1609" s="7" t="str"/>
      <x:c r="W1609" s="14" t="str"/>
      <x:c r="X1609" s="7" t="str"/>
      <x:c r="Y1609" s="13" t="d">
        <x:v>2026-10-25T12:00:00.000Z</x:v>
      </x:c>
      <x:c r="Z1609" s="14" t="str">
        <x:v>https://www.noralsy.com/lecteurs-centrales/centrale-4g</x:v>
      </x:c>
      <x:c r="AA1609" s="14" t="str">
        <x:v>http://127.0.0.1:8788/produit-noralsy-decc-t.html</x:v>
      </x:c>
      <x:c r="AB1609" s="14" t="str">
        <x:v>http://127.0.0.1:8788/produit-noralsy-decc-t.html</x:v>
      </x:c>
      <x:c r="AC1609" s="7" t="str">
        <x:v>Obtenir la version, la configuration, les modes, les mesures et les informations réglementaires.</x:v>
      </x:c>
      <x:c r="AD1609" s="7"/>
      <x:c r="AE1609" s="7" t="str"/>
    </x:row>
    <x:row r="1610" ht="54" customHeight="1">
      <x:c r="A1610" s="7" t="str">
        <x:v>DECC-C</x:v>
      </x:c>
      <x:c r="B1610" s="7" t="str">
        <x:v>Noralsy</x:v>
      </x:c>
      <x:c r="C1610" s="7" t="str">
        <x:v>Noralsy</x:v>
      </x:c>
      <x:c r="D1610" s="7" t="str">
        <x:v>Kit EASYCONNECT EC-C et lecteur VIGIK+ compact</x:v>
      </x:c>
      <x:c r="E1610" s="7" t="str">
        <x:v>Composant électronique ou sensible</x:v>
      </x:c>
      <x:c r="F1610" s="7" t="str">
        <x:v>Composant à évaluer dans l’ensemble</x:v>
      </x:c>
      <x:c r="G1610" s="7" t="str">
        <x:v>À vérifier</x:v>
      </x:c>
      <x:c r="H1610" s="7" t="str"/>
      <x:c r="I1610" s="7" t="str">
        <x:v>La fiche de ce composant ne documente pas les modes de la motorisation complète.</x:v>
      </x:c>
      <x:c r="J1610" s="7" t="str"/>
      <x:c r="K1610" s="15"/>
      <x:c r="L1610" s="15" t="str"/>
      <x:c r="M1610" s="15"/>
      <x:c r="N1610" s="15"/>
      <x:c r="O1610" s="15"/>
      <x:c r="P1610" s="7" t="str"/>
      <x:c r="Q1610" s="15"/>
      <x:c r="R1610" s="7" t="str">
        <x:f>IF(AND(ISNUMBER(K1610),ISNUMBER(Q1610)),IF(K1610&lt;=Q1610,"Valeur ≤ seuil","Valeur &gt; seuil"),"")</x:f>
      </x:c>
      <x:c r="S1610" s="15"/>
      <x:c r="T1610" s="7" t="str">
        <x:f>IF(AND(ISNUMBER(K1610),ISNUMBER(S1610)),IF(K1610&lt;=S1610,"Valeur ≤ seuil","Valeur &gt; seuil"),"")</x:f>
      </x:c>
      <x:c r="U1610" s="7"/>
      <x:c r="V1610" s="7" t="str"/>
      <x:c r="W1610" s="14" t="str"/>
      <x:c r="X1610" s="7" t="str"/>
      <x:c r="Y1610" s="13" t="d">
        <x:v>2026-10-25T12:00:00.000Z</x:v>
      </x:c>
      <x:c r="Z1610" s="14" t="str">
        <x:v>https://www.noralsy.com/lecteurs-centrales/centrale-4g</x:v>
      </x:c>
      <x:c r="AA1610" s="14" t="str">
        <x:v>http://127.0.0.1:8788/produit-noralsy-decc-c.html</x:v>
      </x:c>
      <x:c r="AB1610" s="14" t="str">
        <x:v>http://127.0.0.1:8788/produit-noralsy-decc-c.html</x:v>
      </x:c>
      <x:c r="AC1610" s="7" t="str">
        <x:v>Obtenir la version, la configuration, les modes, les mesures et les informations réglementaires.</x:v>
      </x:c>
      <x:c r="AD1610" s="7"/>
      <x:c r="AE1610" s="7" t="str"/>
    </x:row>
    <x:row r="1611" ht="54" customHeight="1">
      <x:c r="A1611" s="7" t="str">
        <x:v>DECC-M</x:v>
      </x:c>
      <x:c r="B1611" s="7" t="str">
        <x:v>Noralsy</x:v>
      </x:c>
      <x:c r="C1611" s="7" t="str">
        <x:v>Noralsy</x:v>
      </x:c>
      <x:c r="D1611" s="7" t="str">
        <x:v>Kit EASYCONNECT EC-C et lecteur VIGIK+ modulaire</x:v>
      </x:c>
      <x:c r="E1611" s="7" t="str">
        <x:v>Composant électronique ou sensible</x:v>
      </x:c>
      <x:c r="F1611" s="7" t="str">
        <x:v>Composant à évaluer dans l’ensemble</x:v>
      </x:c>
      <x:c r="G1611" s="7" t="str">
        <x:v>À vérifier</x:v>
      </x:c>
      <x:c r="H1611" s="7" t="str"/>
      <x:c r="I1611" s="7" t="str">
        <x:v>La fiche de ce composant ne documente pas les modes de la motorisation complète.</x:v>
      </x:c>
      <x:c r="J1611" s="7" t="str"/>
      <x:c r="K1611" s="15"/>
      <x:c r="L1611" s="15" t="str"/>
      <x:c r="M1611" s="15"/>
      <x:c r="N1611" s="15"/>
      <x:c r="O1611" s="15"/>
      <x:c r="P1611" s="7" t="str"/>
      <x:c r="Q1611" s="15"/>
      <x:c r="R1611" s="7" t="str">
        <x:f>IF(AND(ISNUMBER(K1611),ISNUMBER(Q1611)),IF(K1611&lt;=Q1611,"Valeur ≤ seuil","Valeur &gt; seuil"),"")</x:f>
      </x:c>
      <x:c r="S1611" s="15"/>
      <x:c r="T1611" s="7" t="str">
        <x:f>IF(AND(ISNUMBER(K1611),ISNUMBER(S1611)),IF(K1611&lt;=S1611,"Valeur ≤ seuil","Valeur &gt; seuil"),"")</x:f>
      </x:c>
      <x:c r="U1611" s="7"/>
      <x:c r="V1611" s="7" t="str"/>
      <x:c r="W1611" s="14" t="str"/>
      <x:c r="X1611" s="7" t="str"/>
      <x:c r="Y1611" s="13" t="d">
        <x:v>2026-10-25T12:00:00.000Z</x:v>
      </x:c>
      <x:c r="Z1611" s="14" t="str">
        <x:v>https://www.noralsy.com/lecteurs-centrales/centrale-4g</x:v>
      </x:c>
      <x:c r="AA1611" s="14" t="str">
        <x:v>http://127.0.0.1:8788/produit-noralsy-decc-m.html</x:v>
      </x:c>
      <x:c r="AB1611" s="14" t="str">
        <x:v>http://127.0.0.1:8788/produit-noralsy-decc-m.html</x:v>
      </x:c>
      <x:c r="AC1611" s="7" t="str">
        <x:v>Obtenir la version, la configuration, les modes, les mesures et les informations réglementaires.</x:v>
      </x:c>
      <x:c r="AD1611" s="7"/>
      <x:c r="AE1611" s="7" t="str"/>
    </x:row>
    <x:row r="1612" ht="54" customHeight="1">
      <x:c r="A1612" s="7" t="str">
        <x:v>EI21-4G</x:v>
      </x:c>
      <x:c r="B1612" s="7" t="str">
        <x:v>Noralsy</x:v>
      </x:c>
      <x:c r="C1612" s="7" t="str">
        <x:v>Noralsy</x:v>
      </x:c>
      <x:c r="D1612" s="7" t="str">
        <x:v>OECKO · écran interactif 21 pouces connecté en 4G</x:v>
      </x:c>
      <x:c r="E1612" s="7" t="str">
        <x:v>Nature à préciser</x:v>
      </x:c>
      <x:c r="F1612" s="7" t="str">
        <x:v>Périmètre à confirmer</x:v>
      </x:c>
      <x:c r="G1612" s="7" t="str">
        <x:v>À vérifier</x:v>
      </x:c>
      <x:c r="H1612" s="7" t="str"/>
      <x:c r="I1612" s="7" t="str">
        <x:v>Mode, configuration et preuves énergétiques complètes non établis pour cette référence.</x:v>
      </x:c>
      <x:c r="J1612" s="7" t="str"/>
      <x:c r="K1612" s="15"/>
      <x:c r="L1612" s="15" t="str"/>
      <x:c r="M1612" s="15"/>
      <x:c r="N1612" s="15"/>
      <x:c r="O1612" s="15"/>
      <x:c r="P1612" s="7" t="str"/>
      <x:c r="Q1612" s="15"/>
      <x:c r="R1612" s="7" t="str">
        <x:f>IF(AND(ISNUMBER(K1612),ISNUMBER(Q1612)),IF(K1612&lt;=Q1612,"Valeur ≤ seuil","Valeur &gt; seuil"),"")</x:f>
      </x:c>
      <x:c r="S1612" s="15"/>
      <x:c r="T1612" s="7" t="str">
        <x:f>IF(AND(ISNUMBER(K1612),ISNUMBER(S1612)),IF(K1612&lt;=S1612,"Valeur ≤ seuil","Valeur &gt; seuil"),"")</x:f>
      </x:c>
      <x:c r="U1612" s="7"/>
      <x:c r="V1612" s="7" t="str"/>
      <x:c r="W1612" s="14" t="str"/>
      <x:c r="X1612" s="7" t="str"/>
      <x:c r="Y1612" s="13" t="d">
        <x:v>2026-10-25T12:00:00.000Z</x:v>
      </x:c>
      <x:c r="Z1612" s="14" t="str">
        <x:v>https://www.noralsy.com/oecko/ecran-oecko</x:v>
      </x:c>
      <x:c r="AA1612" s="14" t="str">
        <x:v>http://127.0.0.1:8788/produit-noralsy-ei21-4g.html</x:v>
      </x:c>
      <x:c r="AB1612" s="14" t="str">
        <x:v>http://127.0.0.1:8788/produit-noralsy-ei21-4g.html</x:v>
      </x:c>
      <x:c r="AC1612" s="7" t="str">
        <x:v>Obtenir la version, la configuration, les modes, les mesures et les informations réglementaires.</x:v>
      </x:c>
      <x:c r="AD1612" s="7"/>
      <x:c r="AE1612" s="7" t="str"/>
    </x:row>
    <x:row r="1613" ht="54" customHeight="1">
      <x:c r="A1613" s="7" t="str">
        <x:v>EI43-4G</x:v>
      </x:c>
      <x:c r="B1613" s="7" t="str">
        <x:v>Noralsy</x:v>
      </x:c>
      <x:c r="C1613" s="7" t="str">
        <x:v>Noralsy</x:v>
      </x:c>
      <x:c r="D1613" s="7" t="str">
        <x:v>OECKO · écran interactif 43 pouces connecté en 4G</x:v>
      </x:c>
      <x:c r="E1613" s="7" t="str">
        <x:v>Nature à préciser</x:v>
      </x:c>
      <x:c r="F1613" s="7" t="str">
        <x:v>Périmètre à confirmer</x:v>
      </x:c>
      <x:c r="G1613" s="7" t="str">
        <x:v>À vérifier</x:v>
      </x:c>
      <x:c r="H1613" s="7" t="str"/>
      <x:c r="I1613" s="7" t="str">
        <x:v>Mode, configuration et preuves énergétiques complètes non établis pour cette référence.</x:v>
      </x:c>
      <x:c r="J1613" s="7" t="str"/>
      <x:c r="K1613" s="15"/>
      <x:c r="L1613" s="15" t="str"/>
      <x:c r="M1613" s="15"/>
      <x:c r="N1613" s="15"/>
      <x:c r="O1613" s="15"/>
      <x:c r="P1613" s="7" t="str"/>
      <x:c r="Q1613" s="15"/>
      <x:c r="R1613" s="7" t="str">
        <x:f>IF(AND(ISNUMBER(K1613),ISNUMBER(Q1613)),IF(K1613&lt;=Q1613,"Valeur ≤ seuil","Valeur &gt; seuil"),"")</x:f>
      </x:c>
      <x:c r="S1613" s="15"/>
      <x:c r="T1613" s="7" t="str">
        <x:f>IF(AND(ISNUMBER(K1613),ISNUMBER(S1613)),IF(K1613&lt;=S1613,"Valeur ≤ seuil","Valeur &gt; seuil"),"")</x:f>
      </x:c>
      <x:c r="U1613" s="7"/>
      <x:c r="V1613" s="7" t="str"/>
      <x:c r="W1613" s="14" t="str"/>
      <x:c r="X1613" s="7" t="str"/>
      <x:c r="Y1613" s="13" t="d">
        <x:v>2026-10-25T12:00:00.000Z</x:v>
      </x:c>
      <x:c r="Z1613" s="14" t="str">
        <x:v>https://www.noralsy.com/oecko/ecran-oecko</x:v>
      </x:c>
      <x:c r="AA1613" s="14" t="str">
        <x:v>http://127.0.0.1:8788/produit-noralsy-ei43-4g.html</x:v>
      </x:c>
      <x:c r="AB1613" s="14" t="str">
        <x:v>http://127.0.0.1:8788/produit-noralsy-ei43-4g.html</x:v>
      </x:c>
      <x:c r="AC1613" s="7" t="str">
        <x:v>Obtenir la version, la configuration, les modes, les mesures et les informations réglementaires.</x:v>
      </x:c>
      <x:c r="AD1613" s="7"/>
      <x:c r="AE1613" s="7" t="str"/>
    </x:row>
    <x:row r="1614" ht="54" customHeight="1">
      <x:c r="A1614" s="7" t="str">
        <x:v>EI21-ETH</x:v>
      </x:c>
      <x:c r="B1614" s="7" t="str">
        <x:v>Noralsy</x:v>
      </x:c>
      <x:c r="C1614" s="7" t="str">
        <x:v>Noralsy</x:v>
      </x:c>
      <x:c r="D1614" s="7" t="str">
        <x:v>OECKO · écran interactif 21 pouces Ethernet</x:v>
      </x:c>
      <x:c r="E1614" s="7" t="str">
        <x:v>Nature à préciser</x:v>
      </x:c>
      <x:c r="F1614" s="7" t="str">
        <x:v>Périmètre à confirmer</x:v>
      </x:c>
      <x:c r="G1614" s="7" t="str">
        <x:v>À vérifier</x:v>
      </x:c>
      <x:c r="H1614" s="7" t="str"/>
      <x:c r="I1614" s="7" t="str">
        <x:v>Mode, configuration et preuves énergétiques complètes non établis pour cette référence.</x:v>
      </x:c>
      <x:c r="J1614" s="7" t="str"/>
      <x:c r="K1614" s="15"/>
      <x:c r="L1614" s="15" t="str"/>
      <x:c r="M1614" s="15"/>
      <x:c r="N1614" s="15"/>
      <x:c r="O1614" s="15"/>
      <x:c r="P1614" s="7" t="str"/>
      <x:c r="Q1614" s="15"/>
      <x:c r="R1614" s="7" t="str">
        <x:f>IF(AND(ISNUMBER(K1614),ISNUMBER(Q1614)),IF(K1614&lt;=Q1614,"Valeur ≤ seuil","Valeur &gt; seuil"),"")</x:f>
      </x:c>
      <x:c r="S1614" s="15"/>
      <x:c r="T1614" s="7" t="str">
        <x:f>IF(AND(ISNUMBER(K1614),ISNUMBER(S1614)),IF(K1614&lt;=S1614,"Valeur ≤ seuil","Valeur &gt; seuil"),"")</x:f>
      </x:c>
      <x:c r="U1614" s="7"/>
      <x:c r="V1614" s="7" t="str"/>
      <x:c r="W1614" s="14" t="str"/>
      <x:c r="X1614" s="7" t="str"/>
      <x:c r="Y1614" s="13" t="d">
        <x:v>2026-10-25T12:00:00.000Z</x:v>
      </x:c>
      <x:c r="Z1614" s="14" t="str">
        <x:v>https://www.noralsy.com/oecko/ecran-oecko</x:v>
      </x:c>
      <x:c r="AA1614" s="14" t="str">
        <x:v>http://127.0.0.1:8788/produit-noralsy-ei21-eth.html</x:v>
      </x:c>
      <x:c r="AB1614" s="14" t="str">
        <x:v>http://127.0.0.1:8788/produit-noralsy-ei21-eth.html</x:v>
      </x:c>
      <x:c r="AC1614" s="7" t="str">
        <x:v>Obtenir la version, la configuration, les modes, les mesures et les informations réglementaires.</x:v>
      </x:c>
      <x:c r="AD1614" s="7"/>
      <x:c r="AE1614" s="7" t="str"/>
    </x:row>
    <x:row r="1615" ht="54" customHeight="1">
      <x:c r="A1615" s="7" t="str">
        <x:v>EI43-ETH</x:v>
      </x:c>
      <x:c r="B1615" s="7" t="str">
        <x:v>Noralsy</x:v>
      </x:c>
      <x:c r="C1615" s="7" t="str">
        <x:v>Noralsy</x:v>
      </x:c>
      <x:c r="D1615" s="7" t="str">
        <x:v>OECKO · écran interactif 43 pouces Ethernet</x:v>
      </x:c>
      <x:c r="E1615" s="7" t="str">
        <x:v>Nature à préciser</x:v>
      </x:c>
      <x:c r="F1615" s="7" t="str">
        <x:v>Périmètre à confirmer</x:v>
      </x:c>
      <x:c r="G1615" s="7" t="str">
        <x:v>À vérifier</x:v>
      </x:c>
      <x:c r="H1615" s="7" t="str"/>
      <x:c r="I1615" s="7" t="str">
        <x:v>Mode, configuration et preuves énergétiques complètes non établis pour cette référence.</x:v>
      </x:c>
      <x:c r="J1615" s="7" t="str"/>
      <x:c r="K1615" s="15"/>
      <x:c r="L1615" s="15" t="str"/>
      <x:c r="M1615" s="15"/>
      <x:c r="N1615" s="15"/>
      <x:c r="O1615" s="15"/>
      <x:c r="P1615" s="7" t="str"/>
      <x:c r="Q1615" s="15"/>
      <x:c r="R1615" s="7" t="str">
        <x:f>IF(AND(ISNUMBER(K1615),ISNUMBER(Q1615)),IF(K1615&lt;=Q1615,"Valeur ≤ seuil","Valeur &gt; seuil"),"")</x:f>
      </x:c>
      <x:c r="S1615" s="15"/>
      <x:c r="T1615" s="7" t="str">
        <x:f>IF(AND(ISNUMBER(K1615),ISNUMBER(S1615)),IF(K1615&lt;=S1615,"Valeur ≤ seuil","Valeur &gt; seuil"),"")</x:f>
      </x:c>
      <x:c r="U1615" s="7"/>
      <x:c r="V1615" s="7" t="str"/>
      <x:c r="W1615" s="14" t="str"/>
      <x:c r="X1615" s="7" t="str"/>
      <x:c r="Y1615" s="13" t="d">
        <x:v>2026-10-25T12:00:00.000Z</x:v>
      </x:c>
      <x:c r="Z1615" s="14" t="str">
        <x:v>https://www.noralsy.com/oecko/ecran-oecko</x:v>
      </x:c>
      <x:c r="AA1615" s="14" t="str">
        <x:v>http://127.0.0.1:8788/produit-noralsy-ei43-eth.html</x:v>
      </x:c>
      <x:c r="AB1615" s="14" t="str">
        <x:v>http://127.0.0.1:8788/produit-noralsy-ei43-eth.html</x:v>
      </x:c>
      <x:c r="AC1615" s="7" t="str">
        <x:v>Obtenir la version, la configuration, les modes, les mesures et les informations réglementaires.</x:v>
      </x:c>
      <x:c r="AD1615" s="7"/>
      <x:c r="AE1615" s="7" t="str"/>
    </x:row>
    <x:row r="1616" ht="54" customHeight="1">
      <x:c r="A1616" s="7" t="str">
        <x:v>LVP-T</x:v>
      </x:c>
      <x:c r="B1616" s="7" t="str">
        <x:v>Noralsy</x:v>
      </x:c>
      <x:c r="C1616" s="7" t="str">
        <x:v>Noralsy</x:v>
      </x:c>
      <x:c r="D1616" s="7" t="str">
        <x:v>Lecteur VIGIK+ au format T25</x:v>
      </x:c>
      <x:c r="E1616" s="7" t="str">
        <x:v>Composant électronique ou sensible</x:v>
      </x:c>
      <x:c r="F1616" s="7" t="str">
        <x:v>Composant à évaluer dans l’ensemble</x:v>
      </x:c>
      <x:c r="G1616" s="7" t="str">
        <x:v>À vérifier</x:v>
      </x:c>
      <x:c r="H1616" s="7" t="str"/>
      <x:c r="I1616" s="7" t="str">
        <x:v>La fiche de ce composant ne documente pas les modes de la motorisation complète.</x:v>
      </x:c>
      <x:c r="J1616" s="7" t="str"/>
      <x:c r="K1616" s="15"/>
      <x:c r="L1616" s="15" t="str"/>
      <x:c r="M1616" s="15"/>
      <x:c r="N1616" s="15"/>
      <x:c r="O1616" s="15"/>
      <x:c r="P1616" s="7" t="str"/>
      <x:c r="Q1616" s="15"/>
      <x:c r="R1616" s="7" t="str">
        <x:f>IF(AND(ISNUMBER(K1616),ISNUMBER(Q1616)),IF(K1616&lt;=Q1616,"Valeur ≤ seuil","Valeur &gt; seuil"),"")</x:f>
      </x:c>
      <x:c r="S1616" s="15"/>
      <x:c r="T1616" s="7" t="str">
        <x:f>IF(AND(ISNUMBER(K1616),ISNUMBER(S1616)),IF(K1616&lt;=S1616,"Valeur ≤ seuil","Valeur &gt; seuil"),"")</x:f>
      </x:c>
      <x:c r="U1616" s="7"/>
      <x:c r="V1616" s="7" t="str"/>
      <x:c r="W1616" s="14" t="str"/>
      <x:c r="X1616" s="7" t="str"/>
      <x:c r="Y1616" s="13" t="d">
        <x:v>2026-10-25T12:00:00.000Z</x:v>
      </x:c>
      <x:c r="Z1616" s="14" t="str">
        <x:v>https://www.noralsy.com/lecteurs-centrales/lecteurs-vigik</x:v>
      </x:c>
      <x:c r="AA1616" s="14" t="str">
        <x:v>http://127.0.0.1:8788/produit-noralsy-lvp-t.html</x:v>
      </x:c>
      <x:c r="AB1616" s="14" t="str">
        <x:v>http://127.0.0.1:8788/produit-noralsy-lvp-t.html</x:v>
      </x:c>
      <x:c r="AC1616" s="7" t="str">
        <x:v>Obtenir la version, la configuration, les modes, les mesures et les informations réglementaires.</x:v>
      </x:c>
      <x:c r="AD1616" s="7"/>
      <x:c r="AE1616" s="7" t="str"/>
    </x:row>
    <x:row r="1617" ht="54" customHeight="1">
      <x:c r="A1617" s="7" t="str">
        <x:v>LVP-C</x:v>
      </x:c>
      <x:c r="B1617" s="7" t="str">
        <x:v>Noralsy</x:v>
      </x:c>
      <x:c r="C1617" s="7" t="str">
        <x:v>Noralsy</x:v>
      </x:c>
      <x:c r="D1617" s="7" t="str">
        <x:v>Lecteur VIGIK+ modulaire compact</x:v>
      </x:c>
      <x:c r="E1617" s="7" t="str">
        <x:v>Composant électronique ou sensible</x:v>
      </x:c>
      <x:c r="F1617" s="7" t="str">
        <x:v>Composant à évaluer dans l’ensemble</x:v>
      </x:c>
      <x:c r="G1617" s="7" t="str">
        <x:v>À vérifier</x:v>
      </x:c>
      <x:c r="H1617" s="7" t="str"/>
      <x:c r="I1617" s="7" t="str">
        <x:v>La fiche de ce composant ne documente pas les modes de la motorisation complète.</x:v>
      </x:c>
      <x:c r="J1617" s="7" t="str"/>
      <x:c r="K1617" s="15"/>
      <x:c r="L1617" s="15" t="str"/>
      <x:c r="M1617" s="15"/>
      <x:c r="N1617" s="15"/>
      <x:c r="O1617" s="15"/>
      <x:c r="P1617" s="7" t="str"/>
      <x:c r="Q1617" s="15"/>
      <x:c r="R1617" s="7" t="str">
        <x:f>IF(AND(ISNUMBER(K1617),ISNUMBER(Q1617)),IF(K1617&lt;=Q1617,"Valeur ≤ seuil","Valeur &gt; seuil"),"")</x:f>
      </x:c>
      <x:c r="S1617" s="15"/>
      <x:c r="T1617" s="7" t="str">
        <x:f>IF(AND(ISNUMBER(K1617),ISNUMBER(S1617)),IF(K1617&lt;=S1617,"Valeur ≤ seuil","Valeur &gt; seuil"),"")</x:f>
      </x:c>
      <x:c r="U1617" s="7"/>
      <x:c r="V1617" s="7" t="str"/>
      <x:c r="W1617" s="14" t="str"/>
      <x:c r="X1617" s="7" t="str"/>
      <x:c r="Y1617" s="13" t="d">
        <x:v>2026-10-25T12:00:00.000Z</x:v>
      </x:c>
      <x:c r="Z1617" s="14" t="str">
        <x:v>https://www.noralsy.com/lecteurs-centrales/lecteurs-vigik</x:v>
      </x:c>
      <x:c r="AA1617" s="14" t="str">
        <x:v>http://127.0.0.1:8788/produit-noralsy-lvp-c.html</x:v>
      </x:c>
      <x:c r="AB1617" s="14" t="str">
        <x:v>http://127.0.0.1:8788/produit-noralsy-lvp-c.html</x:v>
      </x:c>
      <x:c r="AC1617" s="7" t="str">
        <x:v>Obtenir la version, la configuration, les modes, les mesures et les informations réglementaires.</x:v>
      </x:c>
      <x:c r="AD1617" s="7"/>
      <x:c r="AE1617" s="7" t="str"/>
    </x:row>
    <x:row r="1618" ht="54" customHeight="1">
      <x:c r="A1618" s="7" t="str">
        <x:v>LVP-M</x:v>
      </x:c>
      <x:c r="B1618" s="7" t="str">
        <x:v>Noralsy</x:v>
      </x:c>
      <x:c r="C1618" s="7" t="str">
        <x:v>Noralsy</x:v>
      </x:c>
      <x:c r="D1618" s="7" t="str">
        <x:v>Lecteur VIGIK+ modulaire standard</x:v>
      </x:c>
      <x:c r="E1618" s="7" t="str">
        <x:v>Composant électronique ou sensible</x:v>
      </x:c>
      <x:c r="F1618" s="7" t="str">
        <x:v>Composant à évaluer dans l’ensemble</x:v>
      </x:c>
      <x:c r="G1618" s="7" t="str">
        <x:v>À vérifier</x:v>
      </x:c>
      <x:c r="H1618" s="7" t="str"/>
      <x:c r="I1618" s="7" t="str">
        <x:v>La fiche de ce composant ne documente pas les modes de la motorisation complète.</x:v>
      </x:c>
      <x:c r="J1618" s="7" t="str"/>
      <x:c r="K1618" s="15"/>
      <x:c r="L1618" s="15" t="str"/>
      <x:c r="M1618" s="15"/>
      <x:c r="N1618" s="15"/>
      <x:c r="O1618" s="15"/>
      <x:c r="P1618" s="7" t="str"/>
      <x:c r="Q1618" s="15"/>
      <x:c r="R1618" s="7" t="str">
        <x:f>IF(AND(ISNUMBER(K1618),ISNUMBER(Q1618)),IF(K1618&lt;=Q1618,"Valeur ≤ seuil","Valeur &gt; seuil"),"")</x:f>
      </x:c>
      <x:c r="S1618" s="15"/>
      <x:c r="T1618" s="7" t="str">
        <x:f>IF(AND(ISNUMBER(K1618),ISNUMBER(S1618)),IF(K1618&lt;=S1618,"Valeur ≤ seuil","Valeur &gt; seuil"),"")</x:f>
      </x:c>
      <x:c r="U1618" s="7"/>
      <x:c r="V1618" s="7" t="str"/>
      <x:c r="W1618" s="14" t="str"/>
      <x:c r="X1618" s="7" t="str"/>
      <x:c r="Y1618" s="13" t="d">
        <x:v>2026-10-25T12:00:00.000Z</x:v>
      </x:c>
      <x:c r="Z1618" s="14" t="str">
        <x:v>https://www.noralsy.com/lecteurs-centrales/lecteurs-vigik</x:v>
      </x:c>
      <x:c r="AA1618" s="14" t="str">
        <x:v>http://127.0.0.1:8788/produit-noralsy-lvp-m.html</x:v>
      </x:c>
      <x:c r="AB1618" s="14" t="str">
        <x:v>http://127.0.0.1:8788/produit-noralsy-lvp-m.html</x:v>
      </x:c>
      <x:c r="AC1618" s="7" t="str">
        <x:v>Obtenir la version, la configuration, les modes, les mesures et les informations réglementaires.</x:v>
      </x:c>
      <x:c r="AD1618" s="7"/>
      <x:c r="AE1618" s="7" t="str"/>
    </x:row>
    <x:row r="1619" ht="54" customHeight="1">
      <x:c r="A1619" s="7" t="str">
        <x:v>TP4GVP-01</x:v>
      </x:c>
      <x:c r="B1619" s="7" t="str">
        <x:v>Noralsy</x:v>
      </x:c>
      <x:c r="C1619" s="7" t="str">
        <x:v>Noralsy</x:v>
      </x:c>
      <x:c r="D1619" s="7" t="str">
        <x:v>4G PRO · platine vidéo inox avec caméra pinhole</x:v>
      </x:c>
      <x:c r="E1619" s="7" t="str">
        <x:v>Composant électronique ou sensible</x:v>
      </x:c>
      <x:c r="F1619" s="7" t="str">
        <x:v>Composant à évaluer dans l’ensemble</x:v>
      </x:c>
      <x:c r="G1619" s="7" t="str">
        <x:v>À vérifier</x:v>
      </x:c>
      <x:c r="H1619" s="7" t="str"/>
      <x:c r="I1619" s="7" t="str">
        <x:v>La fiche de ce composant ne documente pas les modes de la motorisation complète.</x:v>
      </x:c>
      <x:c r="J1619" s="7" t="str"/>
      <x:c r="K1619" s="15"/>
      <x:c r="L1619" s="15" t="str"/>
      <x:c r="M1619" s="15"/>
      <x:c r="N1619" s="15"/>
      <x:c r="O1619" s="15"/>
      <x:c r="P1619" s="7" t="str"/>
      <x:c r="Q1619" s="15"/>
      <x:c r="R1619" s="7" t="str">
        <x:f>IF(AND(ISNUMBER(K1619),ISNUMBER(Q1619)),IF(K1619&lt;=Q1619,"Valeur ≤ seuil","Valeur &gt; seuil"),"")</x:f>
      </x:c>
      <x:c r="S1619" s="15"/>
      <x:c r="T1619" s="7" t="str">
        <x:f>IF(AND(ISNUMBER(K1619),ISNUMBER(S1619)),IF(K1619&lt;=S1619,"Valeur ≤ seuil","Valeur &gt; seuil"),"")</x:f>
      </x:c>
      <x:c r="U1619" s="7"/>
      <x:c r="V1619" s="7" t="str"/>
      <x:c r="W1619" s="14" t="str"/>
      <x:c r="X1619" s="7" t="str"/>
      <x:c r="Y1619" s="13" t="d">
        <x:v>2026-10-25T12:00:00.000Z</x:v>
      </x:c>
      <x:c r="Z1619" s="14" t="str">
        <x:v>https://www.noralsy.com/interphonie-4g/4g-pro</x:v>
      </x:c>
      <x:c r="AA1619" s="14" t="str">
        <x:v>http://127.0.0.1:8788/produit-noralsy-tp4gvp-01.html</x:v>
      </x:c>
      <x:c r="AB1619" s="14" t="str">
        <x:v>http://127.0.0.1:8788/produit-noralsy-tp4gvp-01.html</x:v>
      </x:c>
      <x:c r="AC1619" s="7" t="str">
        <x:v>Obtenir la version, la configuration, les modes, les mesures et les informations réglementaires.</x:v>
      </x:c>
      <x:c r="AD1619" s="7"/>
      <x:c r="AE1619" s="7" t="str"/>
    </x:row>
    <x:row r="1620" ht="54" customHeight="1">
      <x:c r="A1620" s="7" t="str">
        <x:v>TP4GVP-11</x:v>
      </x:c>
      <x:c r="B1620" s="7" t="str">
        <x:v>Noralsy</x:v>
      </x:c>
      <x:c r="C1620" s="7" t="str">
        <x:v>Noralsy</x:v>
      </x:c>
      <x:c r="D1620" s="7" t="str">
        <x:v>4G PRO · platine vidéo inox à caméra grand angle</x:v>
      </x:c>
      <x:c r="E1620" s="7" t="str">
        <x:v>Composant électronique ou sensible</x:v>
      </x:c>
      <x:c r="F1620" s="7" t="str">
        <x:v>Composant à évaluer dans l’ensemble</x:v>
      </x:c>
      <x:c r="G1620" s="7" t="str">
        <x:v>À vérifier</x:v>
      </x:c>
      <x:c r="H1620" s="7" t="str"/>
      <x:c r="I1620" s="7" t="str">
        <x:v>La fiche de ce composant ne documente pas les modes de la motorisation complète.</x:v>
      </x:c>
      <x:c r="J1620" s="7" t="str"/>
      <x:c r="K1620" s="15"/>
      <x:c r="L1620" s="15" t="str"/>
      <x:c r="M1620" s="15"/>
      <x:c r="N1620" s="15"/>
      <x:c r="O1620" s="15"/>
      <x:c r="P1620" s="7" t="str"/>
      <x:c r="Q1620" s="15"/>
      <x:c r="R1620" s="7" t="str">
        <x:f>IF(AND(ISNUMBER(K1620),ISNUMBER(Q1620)),IF(K1620&lt;=Q1620,"Valeur ≤ seuil","Valeur &gt; seuil"),"")</x:f>
      </x:c>
      <x:c r="S1620" s="15"/>
      <x:c r="T1620" s="7" t="str">
        <x:f>IF(AND(ISNUMBER(K1620),ISNUMBER(S1620)),IF(K1620&lt;=S1620,"Valeur ≤ seuil","Valeur &gt; seuil"),"")</x:f>
      </x:c>
      <x:c r="U1620" s="7"/>
      <x:c r="V1620" s="7" t="str"/>
      <x:c r="W1620" s="14" t="str"/>
      <x:c r="X1620" s="7" t="str"/>
      <x:c r="Y1620" s="13" t="d">
        <x:v>2026-10-25T12:00:00.000Z</x:v>
      </x:c>
      <x:c r="Z1620" s="14" t="str">
        <x:v>https://www.noralsy.com/interphonie-4g/4g-pro</x:v>
      </x:c>
      <x:c r="AA1620" s="14" t="str">
        <x:v>http://127.0.0.1:8788/produit-noralsy-tp4gvp-11.html</x:v>
      </x:c>
      <x:c r="AB1620" s="14" t="str">
        <x:v>http://127.0.0.1:8788/produit-noralsy-tp4gvp-11.html</x:v>
      </x:c>
      <x:c r="AC1620" s="7" t="str">
        <x:v>Obtenir la version, la configuration, les modes, les mesures et les informations réglementaires.</x:v>
      </x:c>
      <x:c r="AD1620" s="7"/>
      <x:c r="AE1620" s="7" t="str"/>
    </x:row>
    <x:row r="1621" ht="54" customHeight="1">
      <x:c r="A1621" s="7" t="str">
        <x:v>TP4GVP-A</x:v>
      </x:c>
      <x:c r="B1621" s="7" t="str">
        <x:v>Noralsy</x:v>
      </x:c>
      <x:c r="C1621" s="7" t="str">
        <x:v>Noralsy</x:v>
      </x:c>
      <x:c r="D1621" s="7" t="str">
        <x:v>4G MINI · platine vidéo en aluminium finition argent</x:v>
      </x:c>
      <x:c r="E1621" s="7" t="str">
        <x:v>Composant électronique ou sensible</x:v>
      </x:c>
      <x:c r="F1621" s="7" t="str">
        <x:v>Composant à évaluer dans l’ensemble</x:v>
      </x:c>
      <x:c r="G1621" s="7" t="str">
        <x:v>À vérifier</x:v>
      </x:c>
      <x:c r="H1621" s="7" t="str"/>
      <x:c r="I1621" s="7" t="str">
        <x:v>La fiche de ce composant ne documente pas les modes de la motorisation complète.</x:v>
      </x:c>
      <x:c r="J1621" s="7" t="str"/>
      <x:c r="K1621" s="15"/>
      <x:c r="L1621" s="15" t="str"/>
      <x:c r="M1621" s="15"/>
      <x:c r="N1621" s="15"/>
      <x:c r="O1621" s="15"/>
      <x:c r="P1621" s="7" t="str"/>
      <x:c r="Q1621" s="15"/>
      <x:c r="R1621" s="7" t="str">
        <x:f>IF(AND(ISNUMBER(K1621),ISNUMBER(Q1621)),IF(K1621&lt;=Q1621,"Valeur ≤ seuil","Valeur &gt; seuil"),"")</x:f>
      </x:c>
      <x:c r="S1621" s="15"/>
      <x:c r="T1621" s="7" t="str">
        <x:f>IF(AND(ISNUMBER(K1621),ISNUMBER(S1621)),IF(K1621&lt;=S1621,"Valeur ≤ seuil","Valeur &gt; seuil"),"")</x:f>
      </x:c>
      <x:c r="U1621" s="7"/>
      <x:c r="V1621" s="7" t="str"/>
      <x:c r="W1621" s="14" t="str"/>
      <x:c r="X1621" s="7" t="str"/>
      <x:c r="Y1621" s="13" t="d">
        <x:v>2026-10-25T12:00:00.000Z</x:v>
      </x:c>
      <x:c r="Z1621" s="14" t="str">
        <x:v>https://www.noralsy.com/interphonie-4g/4g-mini</x:v>
      </x:c>
      <x:c r="AA1621" s="14" t="str">
        <x:v>http://127.0.0.1:8788/produit-noralsy-tp4gvp-a.html</x:v>
      </x:c>
      <x:c r="AB1621" s="14" t="str">
        <x:v>http://127.0.0.1:8788/produit-noralsy-tp4gvp-a.html</x:v>
      </x:c>
      <x:c r="AC1621" s="7" t="str">
        <x:v>Obtenir la version, la configuration, les modes, les mesures et les informations réglementaires.</x:v>
      </x:c>
      <x:c r="AD1621" s="7"/>
      <x:c r="AE1621" s="7" t="str"/>
    </x:row>
    <x:row r="1622" ht="54" customHeight="1">
      <x:c r="A1622" s="7" t="str">
        <x:v>TP4GVP-TAC</x:v>
      </x:c>
      <x:c r="B1622" s="7" t="str">
        <x:v>Noralsy</x:v>
      </x:c>
      <x:c r="C1622" s="7" t="str">
        <x:v>Noralsy</x:v>
      </x:c>
      <x:c r="D1622" s="7" t="str">
        <x:v>4G TOUCH · platine vidéo argent avec clavier</x:v>
      </x:c>
      <x:c r="E1622" s="7" t="str">
        <x:v>Composant électronique ou sensible</x:v>
      </x:c>
      <x:c r="F1622" s="7" t="str">
        <x:v>Composant à évaluer dans l’ensemble</x:v>
      </x:c>
      <x:c r="G1622" s="7" t="str">
        <x:v>À vérifier</x:v>
      </x:c>
      <x:c r="H1622" s="7" t="str"/>
      <x:c r="I1622" s="7" t="str">
        <x:v>La fiche de ce composant ne documente pas les modes de la motorisation complète.</x:v>
      </x:c>
      <x:c r="J1622" s="7" t="str"/>
      <x:c r="K1622" s="15"/>
      <x:c r="L1622" s="15" t="str"/>
      <x:c r="M1622" s="15"/>
      <x:c r="N1622" s="15"/>
      <x:c r="O1622" s="15"/>
      <x:c r="P1622" s="7" t="str"/>
      <x:c r="Q1622" s="15"/>
      <x:c r="R1622" s="7" t="str">
        <x:f>IF(AND(ISNUMBER(K1622),ISNUMBER(Q1622)),IF(K1622&lt;=Q1622,"Valeur ≤ seuil","Valeur &gt; seuil"),"")</x:f>
      </x:c>
      <x:c r="S1622" s="15"/>
      <x:c r="T1622" s="7" t="str">
        <x:f>IF(AND(ISNUMBER(K1622),ISNUMBER(S1622)),IF(K1622&lt;=S1622,"Valeur ≤ seuil","Valeur &gt; seuil"),"")</x:f>
      </x:c>
      <x:c r="U1622" s="7"/>
      <x:c r="V1622" s="7" t="str"/>
      <x:c r="W1622" s="14" t="str"/>
      <x:c r="X1622" s="7" t="str"/>
      <x:c r="Y1622" s="13" t="d">
        <x:v>2026-10-25T12:00:00.000Z</x:v>
      </x:c>
      <x:c r="Z1622" s="14" t="str">
        <x:v>https://www.noralsy.com/interphonie-4g/4g-mini-touch</x:v>
      </x:c>
      <x:c r="AA1622" s="14" t="str">
        <x:v>http://127.0.0.1:8788/produit-noralsy-tp4gvp-tac.html</x:v>
      </x:c>
      <x:c r="AB1622" s="14" t="str">
        <x:v>http://127.0.0.1:8788/produit-noralsy-tp4gvp-tac.html</x:v>
      </x:c>
      <x:c r="AC1622" s="7" t="str">
        <x:v>Obtenir la version, la configuration, les modes, les mesures et les informations réglementaires.</x:v>
      </x:c>
      <x:c r="AD1622" s="7"/>
      <x:c r="AE1622" s="7" t="str"/>
    </x:row>
    <x:row r="1623" ht="54" customHeight="1">
      <x:c r="A1623" s="7" t="str">
        <x:v>TP4G-VA</x:v>
      </x:c>
      <x:c r="B1623" s="7" t="str">
        <x:v>Noralsy</x:v>
      </x:c>
      <x:c r="C1623" s="7" t="str">
        <x:v>Noralsy</x:v>
      </x:c>
      <x:c r="D1623" s="7" t="str">
        <x:v>4G VILLA · interphone vidéo argent sans clavier</x:v>
      </x:c>
      <x:c r="E1623" s="7" t="str">
        <x:v>Composant électronique ou sensible</x:v>
      </x:c>
      <x:c r="F1623" s="7" t="str">
        <x:v>Composant à évaluer dans l’ensemble</x:v>
      </x:c>
      <x:c r="G1623" s="7" t="str">
        <x:v>À vérifier</x:v>
      </x:c>
      <x:c r="H1623" s="7" t="str"/>
      <x:c r="I1623" s="7" t="str">
        <x:v>La fiche de ce composant ne documente pas les modes de la motorisation complète.</x:v>
      </x:c>
      <x:c r="J1623" s="7" t="str"/>
      <x:c r="K1623" s="15"/>
      <x:c r="L1623" s="15" t="str"/>
      <x:c r="M1623" s="15"/>
      <x:c r="N1623" s="15"/>
      <x:c r="O1623" s="15"/>
      <x:c r="P1623" s="7" t="str"/>
      <x:c r="Q1623" s="15"/>
      <x:c r="R1623" s="7" t="str">
        <x:f>IF(AND(ISNUMBER(K1623),ISNUMBER(Q1623)),IF(K1623&lt;=Q1623,"Valeur ≤ seuil","Valeur &gt; seuil"),"")</x:f>
      </x:c>
      <x:c r="S1623" s="15"/>
      <x:c r="T1623" s="7" t="str">
        <x:f>IF(AND(ISNUMBER(K1623),ISNUMBER(S1623)),IF(K1623&lt;=S1623,"Valeur ≤ seuil","Valeur &gt; seuil"),"")</x:f>
      </x:c>
      <x:c r="U1623" s="7"/>
      <x:c r="V1623" s="7" t="str"/>
      <x:c r="W1623" s="14" t="str"/>
      <x:c r="X1623" s="7" t="str"/>
      <x:c r="Y1623" s="13" t="d">
        <x:v>2026-10-25T12:00:00.000Z</x:v>
      </x:c>
      <x:c r="Z1623" s="14" t="str">
        <x:v>https://www.noralsy.com/interphonie-4g/4g-villa</x:v>
      </x:c>
      <x:c r="AA1623" s="14" t="str">
        <x:v>http://127.0.0.1:8788/produit-noralsy-tp4g-va.html</x:v>
      </x:c>
      <x:c r="AB1623" s="14" t="str">
        <x:v>http://127.0.0.1:8788/produit-noralsy-tp4g-va.html</x:v>
      </x:c>
      <x:c r="AC1623" s="7" t="str">
        <x:v>Obtenir la version, la configuration, les modes, les mesures et les informations réglementaires.</x:v>
      </x:c>
      <x:c r="AD1623" s="7"/>
      <x:c r="AE1623" s="7" t="str"/>
    </x:row>
    <x:row r="1624" ht="54" customHeight="1">
      <x:c r="A1624" s="7" t="str">
        <x:v>TP4G-VAC</x:v>
      </x:c>
      <x:c r="B1624" s="7" t="str">
        <x:v>Noralsy</x:v>
      </x:c>
      <x:c r="C1624" s="7" t="str">
        <x:v>Noralsy</x:v>
      </x:c>
      <x:c r="D1624" s="7" t="str">
        <x:v>4G VILLA · interphone vidéo argent avec clavier</x:v>
      </x:c>
      <x:c r="E1624" s="7" t="str">
        <x:v>Composant électronique ou sensible</x:v>
      </x:c>
      <x:c r="F1624" s="7" t="str">
        <x:v>Composant à évaluer dans l’ensemble</x:v>
      </x:c>
      <x:c r="G1624" s="7" t="str">
        <x:v>À vérifier</x:v>
      </x:c>
      <x:c r="H1624" s="7" t="str"/>
      <x:c r="I1624" s="7" t="str">
        <x:v>La fiche de ce composant ne documente pas les modes de la motorisation complète.</x:v>
      </x:c>
      <x:c r="J1624" s="7" t="str"/>
      <x:c r="K1624" s="15"/>
      <x:c r="L1624" s="15" t="str"/>
      <x:c r="M1624" s="15"/>
      <x:c r="N1624" s="15"/>
      <x:c r="O1624" s="15"/>
      <x:c r="P1624" s="7" t="str"/>
      <x:c r="Q1624" s="15"/>
      <x:c r="R1624" s="7" t="str">
        <x:f>IF(AND(ISNUMBER(K1624),ISNUMBER(Q1624)),IF(K1624&lt;=Q1624,"Valeur ≤ seuil","Valeur &gt; seuil"),"")</x:f>
      </x:c>
      <x:c r="S1624" s="15"/>
      <x:c r="T1624" s="7" t="str">
        <x:f>IF(AND(ISNUMBER(K1624),ISNUMBER(S1624)),IF(K1624&lt;=S1624,"Valeur ≤ seuil","Valeur &gt; seuil"),"")</x:f>
      </x:c>
      <x:c r="U1624" s="7"/>
      <x:c r="V1624" s="7" t="str"/>
      <x:c r="W1624" s="14" t="str"/>
      <x:c r="X1624" s="7" t="str"/>
      <x:c r="Y1624" s="13" t="d">
        <x:v>2026-10-25T12:00:00.000Z</x:v>
      </x:c>
      <x:c r="Z1624" s="14" t="str">
        <x:v>https://www.noralsy.com/interphonie-4g/4g-villa</x:v>
      </x:c>
      <x:c r="AA1624" s="14" t="str">
        <x:v>http://127.0.0.1:8788/produit-noralsy-tp4g-vac.html</x:v>
      </x:c>
      <x:c r="AB1624" s="14" t="str">
        <x:v>http://127.0.0.1:8788/produit-noralsy-tp4g-vac.html</x:v>
      </x:c>
      <x:c r="AC1624" s="7" t="str">
        <x:v>Obtenir la version, la configuration, les modes, les mesures et les informations réglementaires.</x:v>
      </x:c>
      <x:c r="AD1624" s="7"/>
      <x:c r="AE1624" s="7" t="str"/>
    </x:row>
    <x:row r="1625" ht="54" customHeight="1">
      <x:c r="A1625" s="7" t="str">
        <x:v>PTI327-RS</x:v>
      </x:c>
      <x:c r="B1625" s="7" t="str">
        <x:v>Noralsy</x:v>
      </x:c>
      <x:c r="C1625" s="7" t="str">
        <x:v>Noralsy</x:v>
      </x:c>
      <x:c r="D1625" s="7" t="str">
        <x:v>ANDY INOX · clavier codé encastré en inox brossé</x:v>
      </x:c>
      <x:c r="E1625" s="7" t="str">
        <x:v>Composant électronique ou sensible</x:v>
      </x:c>
      <x:c r="F1625" s="7" t="str">
        <x:v>Composant à évaluer dans l’ensemble</x:v>
      </x:c>
      <x:c r="G1625" s="7" t="str">
        <x:v>À vérifier</x:v>
      </x:c>
      <x:c r="H1625" s="7" t="str"/>
      <x:c r="I1625" s="7" t="str">
        <x:v>La fiche de ce composant ne documente pas les modes de la motorisation complète.</x:v>
      </x:c>
      <x:c r="J1625" s="7" t="str"/>
      <x:c r="K1625" s="15"/>
      <x:c r="L1625" s="15" t="str"/>
      <x:c r="M1625" s="15"/>
      <x:c r="N1625" s="15"/>
      <x:c r="O1625" s="15"/>
      <x:c r="P1625" s="7" t="str"/>
      <x:c r="Q1625" s="15"/>
      <x:c r="R1625" s="7" t="str">
        <x:f>IF(AND(ISNUMBER(K1625),ISNUMBER(Q1625)),IF(K1625&lt;=Q1625,"Valeur ≤ seuil","Valeur &gt; seuil"),"")</x:f>
      </x:c>
      <x:c r="S1625" s="15"/>
      <x:c r="T1625" s="7" t="str">
        <x:f>IF(AND(ISNUMBER(K1625),ISNUMBER(S1625)),IF(K1625&lt;=S1625,"Valeur ≤ seuil","Valeur &gt; seuil"),"")</x:f>
      </x:c>
      <x:c r="U1625" s="7"/>
      <x:c r="V1625" s="7" t="str"/>
      <x:c r="W1625" s="14" t="str"/>
      <x:c r="X1625" s="7" t="str"/>
      <x:c r="Y1625" s="13" t="d">
        <x:v>2026-10-25T12:00:00.000Z</x:v>
      </x:c>
      <x:c r="Z1625" s="14" t="str">
        <x:v>https://www.noralsy.com/clavier-codes/andy-inox</x:v>
      </x:c>
      <x:c r="AA1625" s="14" t="str">
        <x:v>http://127.0.0.1:8788/produit-noralsy-pti327-rs.html</x:v>
      </x:c>
      <x:c r="AB1625" s="14" t="str">
        <x:v>http://127.0.0.1:8788/produit-noralsy-pti327-rs.html</x:v>
      </x:c>
      <x:c r="AC1625" s="7" t="str">
        <x:v>Obtenir la version, la configuration, les modes, les mesures et les informations réglementaires.</x:v>
      </x:c>
      <x:c r="AD1625" s="7"/>
      <x:c r="AE1625" s="7" t="str"/>
    </x:row>
    <x:row r="1626" ht="54" customHeight="1">
      <x:c r="A1626" s="7" t="str">
        <x:v>PTA327-RS</x:v>
      </x:c>
      <x:c r="B1626" s="7" t="str">
        <x:v>Noralsy</x:v>
      </x:c>
      <x:c r="C1626" s="7" t="str">
        <x:v>Noralsy</x:v>
      </x:c>
      <x:c r="D1626" s="7" t="str">
        <x:v>ANDY ZAMAC · clavier codé grand modèle argent</x:v>
      </x:c>
      <x:c r="E1626" s="7" t="str">
        <x:v>Composant électronique ou sensible</x:v>
      </x:c>
      <x:c r="F1626" s="7" t="str">
        <x:v>Composant à évaluer dans l’ensemble</x:v>
      </x:c>
      <x:c r="G1626" s="7" t="str">
        <x:v>À vérifier</x:v>
      </x:c>
      <x:c r="H1626" s="7" t="str"/>
      <x:c r="I1626" s="7" t="str">
        <x:v>La fiche de ce composant ne documente pas les modes de la motorisation complète.</x:v>
      </x:c>
      <x:c r="J1626" s="7" t="str"/>
      <x:c r="K1626" s="15"/>
      <x:c r="L1626" s="15" t="str"/>
      <x:c r="M1626" s="15"/>
      <x:c r="N1626" s="15"/>
      <x:c r="O1626" s="15"/>
      <x:c r="P1626" s="7" t="str"/>
      <x:c r="Q1626" s="15"/>
      <x:c r="R1626" s="7" t="str">
        <x:f>IF(AND(ISNUMBER(K1626),ISNUMBER(Q1626)),IF(K1626&lt;=Q1626,"Valeur ≤ seuil","Valeur &gt; seuil"),"")</x:f>
      </x:c>
      <x:c r="S1626" s="15"/>
      <x:c r="T1626" s="7" t="str">
        <x:f>IF(AND(ISNUMBER(K1626),ISNUMBER(S1626)),IF(K1626&lt;=S1626,"Valeur ≤ seuil","Valeur &gt; seuil"),"")</x:f>
      </x:c>
      <x:c r="U1626" s="7"/>
      <x:c r="V1626" s="7" t="str"/>
      <x:c r="W1626" s="14" t="str"/>
      <x:c r="X1626" s="7" t="str"/>
      <x:c r="Y1626" s="13" t="d">
        <x:v>2026-10-25T12:00:00.000Z</x:v>
      </x:c>
      <x:c r="Z1626" s="14" t="str">
        <x:v>https://www.noralsy.com/clavier-codes/andy-zamac</x:v>
      </x:c>
      <x:c r="AA1626" s="14" t="str">
        <x:v>http://127.0.0.1:8788/produit-noralsy-pta327-rs.html</x:v>
      </x:c>
      <x:c r="AB1626" s="14" t="str">
        <x:v>http://127.0.0.1:8788/produit-noralsy-pta327-rs.html</x:v>
      </x:c>
      <x:c r="AC1626" s="7" t="str">
        <x:v>Obtenir la version, la configuration, les modes, les mesures et les informations réglementaires.</x:v>
      </x:c>
      <x:c r="AD1626" s="7"/>
      <x:c r="AE1626" s="7" t="str"/>
    </x:row>
    <x:row r="1627" ht="54" customHeight="1">
      <x:c r="A1627" s="7" t="str">
        <x:v>PGP2412-E</x:v>
      </x:c>
      <x:c r="B1627" s="7" t="str">
        <x:v>Noralsy</x:v>
      </x:c>
      <x:c r="C1627" s="7" t="str">
        <x:v>Noralsy</x:v>
      </x:c>
      <x:c r="D1627" s="7" t="str">
        <x:v>PORTACODE · clavier inox autonome compact à trois relais</x:v>
      </x:c>
      <x:c r="E1627" s="7" t="str">
        <x:v>Composant électronique ou sensible</x:v>
      </x:c>
      <x:c r="F1627" s="7" t="str">
        <x:v>Composant à évaluer dans l’ensemble</x:v>
      </x:c>
      <x:c r="G1627" s="7" t="str">
        <x:v>À vérifier</x:v>
      </x:c>
      <x:c r="H1627" s="7" t="str"/>
      <x:c r="I1627" s="7" t="str">
        <x:v>La fiche de ce composant ne documente pas les modes de la motorisation complète.</x:v>
      </x:c>
      <x:c r="J1627" s="7" t="str"/>
      <x:c r="K1627" s="15"/>
      <x:c r="L1627" s="15" t="str"/>
      <x:c r="M1627" s="15"/>
      <x:c r="N1627" s="15"/>
      <x:c r="O1627" s="15"/>
      <x:c r="P1627" s="7" t="str"/>
      <x:c r="Q1627" s="15"/>
      <x:c r="R1627" s="7" t="str">
        <x:f>IF(AND(ISNUMBER(K1627),ISNUMBER(Q1627)),IF(K1627&lt;=Q1627,"Valeur ≤ seuil","Valeur &gt; seuil"),"")</x:f>
      </x:c>
      <x:c r="S1627" s="15"/>
      <x:c r="T1627" s="7" t="str">
        <x:f>IF(AND(ISNUMBER(K1627),ISNUMBER(S1627)),IF(K1627&lt;=S1627,"Valeur ≤ seuil","Valeur &gt; seuil"),"")</x:f>
      </x:c>
      <x:c r="U1627" s="7"/>
      <x:c r="V1627" s="7" t="str"/>
      <x:c r="W1627" s="14" t="str"/>
      <x:c r="X1627" s="7" t="str"/>
      <x:c r="Y1627" s="13" t="d">
        <x:v>2026-10-25T12:00:00.000Z</x:v>
      </x:c>
      <x:c r="Z1627" s="14" t="str">
        <x:v>https://www.noralsy.com/clavier-codes/pgp2412-e</x:v>
      </x:c>
      <x:c r="AA1627" s="14" t="str">
        <x:v>http://127.0.0.1:8788/produit-noralsy-pgp2412-e.html</x:v>
      </x:c>
      <x:c r="AB1627" s="14" t="str">
        <x:v>http://127.0.0.1:8788/produit-noralsy-pgp2412-e.html</x:v>
      </x:c>
      <x:c r="AC1627" s="7" t="str">
        <x:v>Obtenir la version, la configuration, les modes, les mesures et les informations réglementaires.</x:v>
      </x:c>
      <x:c r="AD1627" s="7"/>
      <x:c r="AE1627" s="7" t="str"/>
    </x:row>
    <x:row r="1628" ht="54" customHeight="1">
      <x:c r="A1628" s="7" t="str">
        <x:v>PTA-410</x:v>
      </x:c>
      <x:c r="B1628" s="7" t="str">
        <x:v>Noralsy</x:v>
      </x:c>
      <x:c r="C1628" s="7" t="str">
        <x:v>Noralsy</x:v>
      </x:c>
      <x:c r="D1628" s="7" t="str">
        <x:v>PROFIL 2 · clavier codé standard argent</x:v>
      </x:c>
      <x:c r="E1628" s="7" t="str">
        <x:v>Composant électronique ou sensible</x:v>
      </x:c>
      <x:c r="F1628" s="7" t="str">
        <x:v>Composant à évaluer dans l’ensemble</x:v>
      </x:c>
      <x:c r="G1628" s="7" t="str">
        <x:v>À vérifier</x:v>
      </x:c>
      <x:c r="H1628" s="7" t="str"/>
      <x:c r="I1628" s="7" t="str">
        <x:v>La fiche de ce composant ne documente pas les modes de la motorisation complète.</x:v>
      </x:c>
      <x:c r="J1628" s="7" t="str"/>
      <x:c r="K1628" s="15"/>
      <x:c r="L1628" s="15" t="str"/>
      <x:c r="M1628" s="15"/>
      <x:c r="N1628" s="15"/>
      <x:c r="O1628" s="15"/>
      <x:c r="P1628" s="7" t="str"/>
      <x:c r="Q1628" s="15"/>
      <x:c r="R1628" s="7" t="str">
        <x:f>IF(AND(ISNUMBER(K1628),ISNUMBER(Q1628)),IF(K1628&lt;=Q1628,"Valeur ≤ seuil","Valeur &gt; seuil"),"")</x:f>
      </x:c>
      <x:c r="S1628" s="15"/>
      <x:c r="T1628" s="7" t="str">
        <x:f>IF(AND(ISNUMBER(K1628),ISNUMBER(S1628)),IF(K1628&lt;=S1628,"Valeur ≤ seuil","Valeur &gt; seuil"),"")</x:f>
      </x:c>
      <x:c r="U1628" s="7"/>
      <x:c r="V1628" s="7" t="str"/>
      <x:c r="W1628" s="14" t="str"/>
      <x:c r="X1628" s="7" t="str"/>
      <x:c r="Y1628" s="13" t="d">
        <x:v>2026-10-25T12:00:00.000Z</x:v>
      </x:c>
      <x:c r="Z1628" s="14" t="str">
        <x:v>https://www.noralsy.com/clavier-codes/profil-2</x:v>
      </x:c>
      <x:c r="AA1628" s="14" t="str">
        <x:v>http://127.0.0.1:8788/produit-noralsy-pta-410.html</x:v>
      </x:c>
      <x:c r="AB1628" s="14" t="str">
        <x:v>http://127.0.0.1:8788/produit-noralsy-pta-410.html</x:v>
      </x:c>
      <x:c r="AC1628" s="7" t="str">
        <x:v>Obtenir la version, la configuration, les modes, les mesures et les informations réglementaires.</x:v>
      </x:c>
      <x:c r="AD1628" s="7"/>
      <x:c r="AE1628" s="7" t="str"/>
    </x:row>
    <x:row r="1629" ht="54" customHeight="1">
      <x:c r="A1629" s="7" t="str">
        <x:v>PCA-410</x:v>
      </x:c>
      <x:c r="B1629" s="7" t="str">
        <x:v>Noralsy</x:v>
      </x:c>
      <x:c r="C1629" s="7" t="str">
        <x:v>Noralsy</x:v>
      </x:c>
      <x:c r="D1629" s="7" t="str">
        <x:v>PROFIL 2 · clavier codé compact argent</x:v>
      </x:c>
      <x:c r="E1629" s="7" t="str">
        <x:v>Composant électronique ou sensible</x:v>
      </x:c>
      <x:c r="F1629" s="7" t="str">
        <x:v>Composant à évaluer dans l’ensemble</x:v>
      </x:c>
      <x:c r="G1629" s="7" t="str">
        <x:v>À vérifier</x:v>
      </x:c>
      <x:c r="H1629" s="7" t="str"/>
      <x:c r="I1629" s="7" t="str">
        <x:v>La fiche de ce composant ne documente pas les modes de la motorisation complète.</x:v>
      </x:c>
      <x:c r="J1629" s="7" t="str"/>
      <x:c r="K1629" s="15"/>
      <x:c r="L1629" s="15" t="str"/>
      <x:c r="M1629" s="15"/>
      <x:c r="N1629" s="15"/>
      <x:c r="O1629" s="15"/>
      <x:c r="P1629" s="7" t="str"/>
      <x:c r="Q1629" s="15"/>
      <x:c r="R1629" s="7" t="str">
        <x:f>IF(AND(ISNUMBER(K1629),ISNUMBER(Q1629)),IF(K1629&lt;=Q1629,"Valeur ≤ seuil","Valeur &gt; seuil"),"")</x:f>
      </x:c>
      <x:c r="S1629" s="15"/>
      <x:c r="T1629" s="7" t="str">
        <x:f>IF(AND(ISNUMBER(K1629),ISNUMBER(S1629)),IF(K1629&lt;=S1629,"Valeur ≤ seuil","Valeur &gt; seuil"),"")</x:f>
      </x:c>
      <x:c r="U1629" s="7"/>
      <x:c r="V1629" s="7" t="str"/>
      <x:c r="W1629" s="14" t="str"/>
      <x:c r="X1629" s="7" t="str"/>
      <x:c r="Y1629" s="13" t="d">
        <x:v>2026-10-25T12:00:00.000Z</x:v>
      </x:c>
      <x:c r="Z1629" s="14" t="str">
        <x:v>https://www.noralsy.com/clavier-codes/profil-2</x:v>
      </x:c>
      <x:c r="AA1629" s="14" t="str">
        <x:v>http://127.0.0.1:8788/produit-noralsy-pca-410.html</x:v>
      </x:c>
      <x:c r="AB1629" s="14" t="str">
        <x:v>http://127.0.0.1:8788/produit-noralsy-pca-410.html</x:v>
      </x:c>
      <x:c r="AC1629" s="7" t="str">
        <x:v>Obtenir la version, la configuration, les modes, les mesures et les informations réglementaires.</x:v>
      </x:c>
      <x:c r="AD1629" s="7"/>
      <x:c r="AE1629" s="7" t="str"/>
    </x:row>
    <x:row r="1630" ht="54" customHeight="1">
      <x:c r="A1630" s="7" t="str">
        <x:v>KCP8-N</x:v>
      </x:c>
      <x:c r="B1630" s="7" t="str">
        <x:v>Noralsy</x:v>
      </x:c>
      <x:c r="C1630" s="7" t="str">
        <x:v>Noralsy</x:v>
      </x:c>
      <x:c r="D1630" s="7" t="str">
        <x:v>Badge de proximité MIFARE noir KCP8</x:v>
      </x:c>
      <x:c r="E1630" s="7" t="str">
        <x:v>Nature à préciser</x:v>
      </x:c>
      <x:c r="F1630" s="7" t="str">
        <x:v>Périmètre à confirmer</x:v>
      </x:c>
      <x:c r="G1630" s="7" t="str">
        <x:v>À vérifier</x:v>
      </x:c>
      <x:c r="H1630" s="7" t="str"/>
      <x:c r="I1630" s="7" t="str">
        <x:v>Mode, configuration et preuves énergétiques complètes non établis pour cette référence.</x:v>
      </x:c>
      <x:c r="J1630" s="7" t="str"/>
      <x:c r="K1630" s="15"/>
      <x:c r="L1630" s="15" t="str"/>
      <x:c r="M1630" s="15"/>
      <x:c r="N1630" s="15"/>
      <x:c r="O1630" s="15"/>
      <x:c r="P1630" s="7" t="str"/>
      <x:c r="Q1630" s="15"/>
      <x:c r="R1630" s="7" t="str">
        <x:f>IF(AND(ISNUMBER(K1630),ISNUMBER(Q1630)),IF(K1630&lt;=Q1630,"Valeur ≤ seuil","Valeur &gt; seuil"),"")</x:f>
      </x:c>
      <x:c r="S1630" s="15"/>
      <x:c r="T1630" s="7" t="str">
        <x:f>IF(AND(ISNUMBER(K1630),ISNUMBER(S1630)),IF(K1630&lt;=S1630,"Valeur ≤ seuil","Valeur &gt; seuil"),"")</x:f>
      </x:c>
      <x:c r="U1630" s="7"/>
      <x:c r="V1630" s="7" t="str"/>
      <x:c r="W1630" s="14" t="str"/>
      <x:c r="X1630" s="7" t="str"/>
      <x:c r="Y1630" s="13" t="d">
        <x:v>2026-10-25T12:00:00.000Z</x:v>
      </x:c>
      <x:c r="Z1630" s="14" t="str">
        <x:v>https://www.noralsy.com/badges-telecommandes/badges</x:v>
      </x:c>
      <x:c r="AA1630" s="14" t="str">
        <x:v>http://127.0.0.1:8788/produit-noralsy-kcp8-n.html</x:v>
      </x:c>
      <x:c r="AB1630" s="14" t="str">
        <x:v>http://127.0.0.1:8788/produit-noralsy-kcp8-n.html</x:v>
      </x:c>
      <x:c r="AC1630" s="7" t="str">
        <x:v>Obtenir la version, la configuration, les modes, les mesures et les informations réglementaires.</x:v>
      </x:c>
      <x:c r="AD1630" s="7"/>
      <x:c r="AE1630" s="7" t="str"/>
    </x:row>
    <x:row r="1631" ht="54" customHeight="1">
      <x:c r="A1631" s="7" t="str">
        <x:v>TEL8-N</x:v>
      </x:c>
      <x:c r="B1631" s="7" t="str">
        <x:v>Noralsy</x:v>
      </x:c>
      <x:c r="C1631" s="7" t="str">
        <x:v>Noralsy</x:v>
      </x:c>
      <x:c r="D1631" s="7" t="str">
        <x:v>Télécommande HF 868 MHz noire à quatre boutons</x:v>
      </x:c>
      <x:c r="E1631" s="7" t="str">
        <x:v>Composant électronique ou sensible</x:v>
      </x:c>
      <x:c r="F1631" s="7" t="str">
        <x:v>Composant à évaluer dans l’ensemble</x:v>
      </x:c>
      <x:c r="G1631" s="7" t="str">
        <x:v>À vérifier</x:v>
      </x:c>
      <x:c r="H1631" s="7" t="str"/>
      <x:c r="I1631" s="7" t="str">
        <x:v>La fiche de ce composant ne documente pas les modes de la motorisation complète.</x:v>
      </x:c>
      <x:c r="J1631" s="7" t="str"/>
      <x:c r="K1631" s="15"/>
      <x:c r="L1631" s="15" t="str"/>
      <x:c r="M1631" s="15"/>
      <x:c r="N1631" s="15"/>
      <x:c r="O1631" s="15"/>
      <x:c r="P1631" s="7" t="str"/>
      <x:c r="Q1631" s="15"/>
      <x:c r="R1631" s="7" t="str">
        <x:f>IF(AND(ISNUMBER(K1631),ISNUMBER(Q1631)),IF(K1631&lt;=Q1631,"Valeur ≤ seuil","Valeur &gt; seuil"),"")</x:f>
      </x:c>
      <x:c r="S1631" s="15"/>
      <x:c r="T1631" s="7" t="str">
        <x:f>IF(AND(ISNUMBER(K1631),ISNUMBER(S1631)),IF(K1631&lt;=S1631,"Valeur ≤ seuil","Valeur &gt; seuil"),"")</x:f>
      </x:c>
      <x:c r="U1631" s="7"/>
      <x:c r="V1631" s="7" t="str"/>
      <x:c r="W1631" s="14" t="str"/>
      <x:c r="X1631" s="7" t="str"/>
      <x:c r="Y1631" s="13" t="d">
        <x:v>2026-10-25T12:00:00.000Z</x:v>
      </x:c>
      <x:c r="Z1631" s="14" t="str">
        <x:v>https://www.noralsy.com/badges-telecommandes/telecommandes</x:v>
      </x:c>
      <x:c r="AA1631" s="14" t="str">
        <x:v>http://127.0.0.1:8788/produit-noralsy-tel8-n.html</x:v>
      </x:c>
      <x:c r="AB1631" s="14" t="str">
        <x:v>http://127.0.0.1:8788/produit-noralsy-tel8-n.html</x:v>
      </x:c>
      <x:c r="AC1631" s="7" t="str">
        <x:v>Obtenir la version, la configuration, les modes, les mesures et les informations réglementaires.</x:v>
      </x:c>
      <x:c r="AD1631" s="7"/>
      <x:c r="AE1631" s="7" t="str"/>
    </x:row>
    <x:row r="1632" ht="54" customHeight="1">
      <x:c r="A1632" s="7" t="str">
        <x:v>LHF868-RS-1</x:v>
      </x:c>
      <x:c r="B1632" s="7" t="str">
        <x:v>Noralsy</x:v>
      </x:c>
      <x:c r="C1632" s="7" t="str">
        <x:v>Noralsy</x:v>
      </x:c>
      <x:c r="D1632" s="7" t="str">
        <x:v>Récepteur HF connectable 868 MHz à un relais</x:v>
      </x:c>
      <x:c r="E1632" s="7" t="str">
        <x:v>Composant électronique ou sensible</x:v>
      </x:c>
      <x:c r="F1632" s="7" t="str">
        <x:v>Composant à évaluer dans l’ensemble</x:v>
      </x:c>
      <x:c r="G1632" s="7" t="str">
        <x:v>À vérifier</x:v>
      </x:c>
      <x:c r="H1632" s="7" t="str"/>
      <x:c r="I1632" s="7" t="str">
        <x:v>La fiche de ce composant ne documente pas les modes de la motorisation complète.</x:v>
      </x:c>
      <x:c r="J1632" s="7" t="str"/>
      <x:c r="K1632" s="15"/>
      <x:c r="L1632" s="15" t="str"/>
      <x:c r="M1632" s="15"/>
      <x:c r="N1632" s="15"/>
      <x:c r="O1632" s="15"/>
      <x:c r="P1632" s="7" t="str"/>
      <x:c r="Q1632" s="15"/>
      <x:c r="R1632" s="7" t="str">
        <x:f>IF(AND(ISNUMBER(K1632),ISNUMBER(Q1632)),IF(K1632&lt;=Q1632,"Valeur ≤ seuil","Valeur &gt; seuil"),"")</x:f>
      </x:c>
      <x:c r="S1632" s="15"/>
      <x:c r="T1632" s="7" t="str">
        <x:f>IF(AND(ISNUMBER(K1632),ISNUMBER(S1632)),IF(K1632&lt;=S1632,"Valeur ≤ seuil","Valeur &gt; seuil"),"")</x:f>
      </x:c>
      <x:c r="U1632" s="7"/>
      <x:c r="V1632" s="7" t="str"/>
      <x:c r="W1632" s="14" t="str"/>
      <x:c r="X1632" s="7" t="str"/>
      <x:c r="Y1632" s="13" t="d">
        <x:v>2026-10-25T12:00:00.000Z</x:v>
      </x:c>
      <x:c r="Z1632" s="14" t="str">
        <x:v>https://www.noralsy.com/recepteurs-hf/lhf868-rs</x:v>
      </x:c>
      <x:c r="AA1632" s="14" t="str">
        <x:v>http://127.0.0.1:8788/produit-noralsy-lhf868-rs-1.html</x:v>
      </x:c>
      <x:c r="AB1632" s="14" t="str">
        <x:v>http://127.0.0.1:8788/produit-noralsy-lhf868-rs-1.html</x:v>
      </x:c>
      <x:c r="AC1632" s="7" t="str">
        <x:v>Obtenir la version, la configuration, les modes, les mesures et les informations réglementaires.</x:v>
      </x:c>
      <x:c r="AD1632" s="7"/>
      <x:c r="AE1632" s="7" t="str"/>
    </x:row>
    <x:row r="1633" ht="54" customHeight="1">
      <x:c r="A1633" s="7" t="str">
        <x:v>LHF868-RS-4</x:v>
      </x:c>
      <x:c r="B1633" s="7" t="str">
        <x:v>Noralsy</x:v>
      </x:c>
      <x:c r="C1633" s="7" t="str">
        <x:v>Noralsy</x:v>
      </x:c>
      <x:c r="D1633" s="7" t="str">
        <x:v>Récepteur HF connectable 868 MHz à quatre relais</x:v>
      </x:c>
      <x:c r="E1633" s="7" t="str">
        <x:v>Composant électronique ou sensible</x:v>
      </x:c>
      <x:c r="F1633" s="7" t="str">
        <x:v>Composant à évaluer dans l’ensemble</x:v>
      </x:c>
      <x:c r="G1633" s="7" t="str">
        <x:v>À vérifier</x:v>
      </x:c>
      <x:c r="H1633" s="7" t="str"/>
      <x:c r="I1633" s="7" t="str">
        <x:v>La fiche de ce composant ne documente pas les modes de la motorisation complète.</x:v>
      </x:c>
      <x:c r="J1633" s="7" t="str"/>
      <x:c r="K1633" s="15"/>
      <x:c r="L1633" s="15" t="str"/>
      <x:c r="M1633" s="15"/>
      <x:c r="N1633" s="15"/>
      <x:c r="O1633" s="15"/>
      <x:c r="P1633" s="7" t="str"/>
      <x:c r="Q1633" s="15"/>
      <x:c r="R1633" s="7" t="str">
        <x:f>IF(AND(ISNUMBER(K1633),ISNUMBER(Q1633)),IF(K1633&lt;=Q1633,"Valeur ≤ seuil","Valeur &gt; seuil"),"")</x:f>
      </x:c>
      <x:c r="S1633" s="15"/>
      <x:c r="T1633" s="7" t="str">
        <x:f>IF(AND(ISNUMBER(K1633),ISNUMBER(S1633)),IF(K1633&lt;=S1633,"Valeur ≤ seuil","Valeur &gt; seuil"),"")</x:f>
      </x:c>
      <x:c r="U1633" s="7"/>
      <x:c r="V1633" s="7" t="str"/>
      <x:c r="W1633" s="14" t="str"/>
      <x:c r="X1633" s="7" t="str"/>
      <x:c r="Y1633" s="13" t="d">
        <x:v>2026-10-25T12:00:00.000Z</x:v>
      </x:c>
      <x:c r="Z1633" s="14" t="str">
        <x:v>https://www.noralsy.com/recepteurs-hf/lhf868-rs</x:v>
      </x:c>
      <x:c r="AA1633" s="14" t="str">
        <x:v>http://127.0.0.1:8788/produit-noralsy-lhf868-rs-4.html</x:v>
      </x:c>
      <x:c r="AB1633" s="14" t="str">
        <x:v>http://127.0.0.1:8788/produit-noralsy-lhf868-rs-4.html</x:v>
      </x:c>
      <x:c r="AC1633" s="7" t="str">
        <x:v>Obtenir la version, la configuration, les modes, les mesures et les informations réglementaires.</x:v>
      </x:c>
      <x:c r="AD1633" s="7"/>
      <x:c r="AE1633" s="7" t="str"/>
    </x:row>
    <x:row r="1634" ht="54" customHeight="1">
      <x:c r="A1634" s="7" t="str">
        <x:v>I4GDATA04</x:v>
      </x:c>
      <x:c r="B1634" s="7" t="str">
        <x:v>Noralsy</x:v>
      </x:c>
      <x:c r="C1634" s="7" t="str">
        <x:v>Noralsy</x:v>
      </x:c>
      <x:c r="D1634" s="7" t="str">
        <x:v>Modem DATA 4G pour quatre équipements</x:v>
      </x:c>
      <x:c r="E1634" s="7" t="str">
        <x:v>Nature à préciser</x:v>
      </x:c>
      <x:c r="F1634" s="7" t="str">
        <x:v>Périmètre à confirmer</x:v>
      </x:c>
      <x:c r="G1634" s="7" t="str">
        <x:v>À vérifier</x:v>
      </x:c>
      <x:c r="H1634" s="7" t="str"/>
      <x:c r="I1634" s="7" t="str">
        <x:v>Mode, configuration et preuves énergétiques complètes non établis pour cette référence.</x:v>
      </x:c>
      <x:c r="J1634" s="7" t="str"/>
      <x:c r="K1634" s="15"/>
      <x:c r="L1634" s="15" t="str"/>
      <x:c r="M1634" s="15"/>
      <x:c r="N1634" s="15"/>
      <x:c r="O1634" s="15"/>
      <x:c r="P1634" s="7" t="str"/>
      <x:c r="Q1634" s="15"/>
      <x:c r="R1634" s="7" t="str">
        <x:f>IF(AND(ISNUMBER(K1634),ISNUMBER(Q1634)),IF(K1634&lt;=Q1634,"Valeur ≤ seuil","Valeur &gt; seuil"),"")</x:f>
      </x:c>
      <x:c r="S1634" s="15"/>
      <x:c r="T1634" s="7" t="str">
        <x:f>IF(AND(ISNUMBER(K1634),ISNUMBER(S1634)),IF(K1634&lt;=S1634,"Valeur ≤ seuil","Valeur &gt; seuil"),"")</x:f>
      </x:c>
      <x:c r="U1634" s="7"/>
      <x:c r="V1634" s="7" t="str"/>
      <x:c r="W1634" s="14" t="str"/>
      <x:c r="X1634" s="7" t="str"/>
      <x:c r="Y1634" s="13" t="d">
        <x:v>2026-10-25T12:00:00.000Z</x:v>
      </x:c>
      <x:c r="Z1634" s="14" t="str">
        <x:v>https://www.noralsy.com/modems/modem-data</x:v>
      </x:c>
      <x:c r="AA1634" s="14" t="str">
        <x:v>http://127.0.0.1:8788/produit-noralsy-i4gdata04.html</x:v>
      </x:c>
      <x:c r="AB1634" s="14" t="str">
        <x:v>http://127.0.0.1:8788/produit-noralsy-i4gdata04.html</x:v>
      </x:c>
      <x:c r="AC1634" s="7" t="str">
        <x:v>Obtenir la version, la configuration, les modes, les mesures et les informations réglementaires.</x:v>
      </x:c>
      <x:c r="AD1634" s="7"/>
      <x:c r="AE1634" s="7" t="str"/>
    </x:row>
    <x:row r="1635" ht="54" customHeight="1">
      <x:c r="A1635" s="7" t="str">
        <x:v>I4GDATA10</x:v>
      </x:c>
      <x:c r="B1635" s="7" t="str">
        <x:v>Noralsy</x:v>
      </x:c>
      <x:c r="C1635" s="7" t="str">
        <x:v>Noralsy</x:v>
      </x:c>
      <x:c r="D1635" s="7" t="str">
        <x:v>Modem DATA 4G pour installations multi-équipements</x:v>
      </x:c>
      <x:c r="E1635" s="7" t="str">
        <x:v>Nature à préciser</x:v>
      </x:c>
      <x:c r="F1635" s="7" t="str">
        <x:v>Périmètre à confirmer</x:v>
      </x:c>
      <x:c r="G1635" s="7" t="str">
        <x:v>À vérifier</x:v>
      </x:c>
      <x:c r="H1635" s="7" t="str"/>
      <x:c r="I1635" s="7" t="str">
        <x:v>Mode, configuration et preuves énergétiques complètes non établis pour cette référence.</x:v>
      </x:c>
      <x:c r="J1635" s="7" t="str"/>
      <x:c r="K1635" s="15"/>
      <x:c r="L1635" s="15" t="str"/>
      <x:c r="M1635" s="15"/>
      <x:c r="N1635" s="15"/>
      <x:c r="O1635" s="15"/>
      <x:c r="P1635" s="7" t="str"/>
      <x:c r="Q1635" s="15"/>
      <x:c r="R1635" s="7" t="str">
        <x:f>IF(AND(ISNUMBER(K1635),ISNUMBER(Q1635)),IF(K1635&lt;=Q1635,"Valeur ≤ seuil","Valeur &gt; seuil"),"")</x:f>
      </x:c>
      <x:c r="S1635" s="15"/>
      <x:c r="T1635" s="7" t="str">
        <x:f>IF(AND(ISNUMBER(K1635),ISNUMBER(S1635)),IF(K1635&lt;=S1635,"Valeur ≤ seuil","Valeur &gt; seuil"),"")</x:f>
      </x:c>
      <x:c r="U1635" s="7"/>
      <x:c r="V1635" s="7" t="str"/>
      <x:c r="W1635" s="14" t="str"/>
      <x:c r="X1635" s="7" t="str"/>
      <x:c r="Y1635" s="13" t="d">
        <x:v>2026-10-25T12:00:00.000Z</x:v>
      </x:c>
      <x:c r="Z1635" s="14" t="str">
        <x:v>https://www.noralsy.com/modems/modem-data</x:v>
      </x:c>
      <x:c r="AA1635" s="14" t="str">
        <x:v>http://127.0.0.1:8788/produit-noralsy-i4gdata10.html</x:v>
      </x:c>
      <x:c r="AB1635" s="14" t="str">
        <x:v>http://127.0.0.1:8788/produit-noralsy-i4gdata10.html</x:v>
      </x:c>
      <x:c r="AC1635" s="7" t="str">
        <x:v>Obtenir la version, la configuration, les modes, les mesures et les informations réglementaires.</x:v>
      </x:c>
      <x:c r="AD1635" s="7"/>
      <x:c r="AE1635" s="7" t="str"/>
    </x:row>
    <x:row r="1636" ht="54" customHeight="1">
      <x:c r="A1636" s="7" t="str">
        <x:v>NPIB06-EH</x:v>
      </x:c>
      <x:c r="B1636" s="7" t="str">
        <x:v>Noralsy</x:v>
      </x:c>
      <x:c r="C1636" s="7" t="str">
        <x:v>Noralsy</x:v>
      </x:c>
      <x:c r="D1636" s="7" t="str">
        <x:v>EASYPUSH · bouton de sortie inox standard encastré</x:v>
      </x:c>
      <x:c r="E1636" s="7" t="str">
        <x:v>Composant électronique ou sensible</x:v>
      </x:c>
      <x:c r="F1636" s="7" t="str">
        <x:v>Composant à évaluer dans l’ensemble</x:v>
      </x:c>
      <x:c r="G1636" s="7" t="str">
        <x:v>À vérifier</x:v>
      </x:c>
      <x:c r="H1636" s="7" t="str"/>
      <x:c r="I1636" s="7" t="str">
        <x:v>La fiche de ce composant ne documente pas les modes de la motorisation complète.</x:v>
      </x:c>
      <x:c r="J1636" s="7" t="str"/>
      <x:c r="K1636" s="15"/>
      <x:c r="L1636" s="15" t="str"/>
      <x:c r="M1636" s="15"/>
      <x:c r="N1636" s="15"/>
      <x:c r="O1636" s="15"/>
      <x:c r="P1636" s="7" t="str"/>
      <x:c r="Q1636" s="15"/>
      <x:c r="R1636" s="7" t="str">
        <x:f>IF(AND(ISNUMBER(K1636),ISNUMBER(Q1636)),IF(K1636&lt;=Q1636,"Valeur ≤ seuil","Valeur &gt; seuil"),"")</x:f>
      </x:c>
      <x:c r="S1636" s="15"/>
      <x:c r="T1636" s="7" t="str">
        <x:f>IF(AND(ISNUMBER(K1636),ISNUMBER(S1636)),IF(K1636&lt;=S1636,"Valeur ≤ seuil","Valeur &gt; seuil"),"")</x:f>
      </x:c>
      <x:c r="U1636" s="7"/>
      <x:c r="V1636" s="7" t="str"/>
      <x:c r="W1636" s="14" t="str"/>
      <x:c r="X1636" s="7" t="str"/>
      <x:c r="Y1636" s="13" t="d">
        <x:v>2026-10-25T12:00:00.000Z</x:v>
      </x:c>
      <x:c r="Z1636" s="14" t="str">
        <x:v>https://www.noralsy.com/bouton-de-sortie/boutons-de-sortie</x:v>
      </x:c>
      <x:c r="AA1636" s="14" t="str">
        <x:v>http://127.0.0.1:8788/produit-noralsy-npib06-eh.html</x:v>
      </x:c>
      <x:c r="AB1636" s="14" t="str">
        <x:v>http://127.0.0.1:8788/produit-noralsy-npib06-eh.html</x:v>
      </x:c>
      <x:c r="AC1636" s="7" t="str">
        <x:v>Obtenir la version, la configuration, les modes, les mesures et les informations réglementaires.</x:v>
      </x:c>
      <x:c r="AD1636" s="7"/>
      <x:c r="AE1636" s="7" t="str"/>
    </x:row>
    <x:row r="1637" ht="54" customHeight="1">
      <x:c r="A1637" s="7" t="str">
        <x:v>06-0229-PLUS</x:v>
      </x:c>
      <x:c r="B1637" s="7" t="str">
        <x:v>Intratone</x:v>
      </x:c>
      <x:c r="C1637" s="7" t="str">
        <x:v>Intratone</x:v>
      </x:c>
      <x:c r="D1637" s="7" t="str">
        <x:v>ONLY-ONE · Pack résidentiel de 1 à 20 logements</x:v>
      </x:c>
      <x:c r="E1637" s="7" t="str">
        <x:v>Nature à préciser</x:v>
      </x:c>
      <x:c r="F1637" s="7" t="str">
        <x:v>Périmètre à confirmer</x:v>
      </x:c>
      <x:c r="G1637" s="7" t="str">
        <x:v>À vérifier</x:v>
      </x:c>
      <x:c r="H1637" s="7" t="str"/>
      <x:c r="I1637" s="7" t="str">
        <x:v>Mode, configuration et preuves énergétiques complètes non établis pour cette référence.</x:v>
      </x:c>
      <x:c r="J1637" s="7" t="str"/>
      <x:c r="K1637" s="15"/>
      <x:c r="L1637" s="15" t="str"/>
      <x:c r="M1637" s="15"/>
      <x:c r="N1637" s="15"/>
      <x:c r="O1637" s="15"/>
      <x:c r="P1637" s="7" t="str"/>
      <x:c r="Q1637" s="15"/>
      <x:c r="R1637" s="7" t="str">
        <x:f>IF(AND(ISNUMBER(K1637),ISNUMBER(Q1637)),IF(K1637&lt;=Q1637,"Valeur ≤ seuil","Valeur &gt; seuil"),"")</x:f>
      </x:c>
      <x:c r="S1637" s="15"/>
      <x:c r="T1637" s="7" t="str">
        <x:f>IF(AND(ISNUMBER(K1637),ISNUMBER(S1637)),IF(K1637&lt;=S1637,"Valeur ≤ seuil","Valeur &gt; seuil"),"")</x:f>
      </x:c>
      <x:c r="U1637" s="7"/>
      <x:c r="V1637" s="7" t="str"/>
      <x:c r="W1637" s="14" t="str"/>
      <x:c r="X1637" s="7" t="str"/>
      <x:c r="Y1637" s="13" t="d">
        <x:v>2026-10-25T12:00:00.000Z</x:v>
      </x:c>
      <x:c r="Z1637" s="14" t="str">
        <x:v>https://www.intratone.fr/produit/interphone-video-only-one/</x:v>
      </x:c>
      <x:c r="AA1637" s="14" t="str">
        <x:v>http://127.0.0.1:8788/produit-intratone-06-0229-plus.html</x:v>
      </x:c>
      <x:c r="AB1637" s="14" t="str">
        <x:v>http://127.0.0.1:8788/produit-intratone-06-0229-plus.html</x:v>
      </x:c>
      <x:c r="AC1637" s="7" t="str">
        <x:v>Obtenir la version, la configuration, les modes, les mesures et les informations réglementaires.</x:v>
      </x:c>
      <x:c r="AD1637" s="7"/>
      <x:c r="AE1637" s="7" t="str"/>
    </x:row>
    <x:row r="1638" ht="54" customHeight="1">
      <x:c r="A1638" s="7" t="str">
        <x:v>29-5001-PLUS</x:v>
      </x:c>
      <x:c r="B1638" s="7" t="str">
        <x:v>Intratone</x:v>
      </x:c>
      <x:c r="C1638" s="7" t="str">
        <x:v>Intratone</x:v>
      </x:c>
      <x:c r="D1638" s="7" t="str">
        <x:v>ICONE · Pack TSUNAMI 8 boutons</x:v>
      </x:c>
      <x:c r="E1638" s="7" t="str">
        <x:v>Composant électronique ou sensible</x:v>
      </x:c>
      <x:c r="F1638" s="7" t="str">
        <x:v>Composant à évaluer dans l’ensemble</x:v>
      </x:c>
      <x:c r="G1638" s="7" t="str">
        <x:v>À vérifier</x:v>
      </x:c>
      <x:c r="H1638" s="7" t="str"/>
      <x:c r="I1638" s="7" t="str">
        <x:v>La fiche de ce composant ne documente pas les modes de la motorisation complète.</x:v>
      </x:c>
      <x:c r="J1638" s="7" t="str"/>
      <x:c r="K1638" s="15"/>
      <x:c r="L1638" s="15" t="str"/>
      <x:c r="M1638" s="15"/>
      <x:c r="N1638" s="15"/>
      <x:c r="O1638" s="15"/>
      <x:c r="P1638" s="7" t="str"/>
      <x:c r="Q1638" s="15"/>
      <x:c r="R1638" s="7" t="str">
        <x:f>IF(AND(ISNUMBER(K1638),ISNUMBER(Q1638)),IF(K1638&lt;=Q1638,"Valeur ≤ seuil","Valeur &gt; seuil"),"")</x:f>
      </x:c>
      <x:c r="S1638" s="15"/>
      <x:c r="T1638" s="7" t="str">
        <x:f>IF(AND(ISNUMBER(K1638),ISNUMBER(S1638)),IF(K1638&lt;=S1638,"Valeur ≤ seuil","Valeur &gt; seuil"),"")</x:f>
      </x:c>
      <x:c r="U1638" s="7"/>
      <x:c r="V1638" s="7" t="str"/>
      <x:c r="W1638" s="14" t="str"/>
      <x:c r="X1638" s="7" t="str"/>
      <x:c r="Y1638" s="13" t="d">
        <x:v>2026-10-25T12:00:00.000Z</x:v>
      </x:c>
      <x:c r="Z1638" s="14" t="str">
        <x:v>https://www.intratone.fr/produit/interphone-video-icone/</x:v>
      </x:c>
      <x:c r="AA1638" s="14" t="str">
        <x:v>http://127.0.0.1:8788/produit-intratone-29-5001-plus.html</x:v>
      </x:c>
      <x:c r="AB1638" s="14" t="str">
        <x:v>http://127.0.0.1:8788/produit-intratone-29-5001-plus.html</x:v>
      </x:c>
      <x:c r="AC1638" s="7" t="str">
        <x:v>Obtenir la version, la configuration, les modes, les mesures et les informations réglementaires.</x:v>
      </x:c>
      <x:c r="AD1638" s="7"/>
      <x:c r="AE1638" s="7" t="str"/>
    </x:row>
    <x:row r="1639" ht="54" customHeight="1">
      <x:c r="A1639" s="7" t="str">
        <x:v>29-5003-PLUS</x:v>
      </x:c>
      <x:c r="B1639" s="7" t="str">
        <x:v>Intratone</x:v>
      </x:c>
      <x:c r="C1639" s="7" t="str">
        <x:v>Intratone</x:v>
      </x:c>
      <x:c r="D1639" s="7" t="str">
        <x:v>ICONE · Pack TSUNAMI 24 boutons</x:v>
      </x:c>
      <x:c r="E1639" s="7" t="str">
        <x:v>Composant électronique ou sensible</x:v>
      </x:c>
      <x:c r="F1639" s="7" t="str">
        <x:v>Composant à évaluer dans l’ensemble</x:v>
      </x:c>
      <x:c r="G1639" s="7" t="str">
        <x:v>À vérifier</x:v>
      </x:c>
      <x:c r="H1639" s="7" t="str"/>
      <x:c r="I1639" s="7" t="str">
        <x:v>La fiche de ce composant ne documente pas les modes de la motorisation complète.</x:v>
      </x:c>
      <x:c r="J1639" s="7" t="str"/>
      <x:c r="K1639" s="15"/>
      <x:c r="L1639" s="15" t="str"/>
      <x:c r="M1639" s="15"/>
      <x:c r="N1639" s="15"/>
      <x:c r="O1639" s="15"/>
      <x:c r="P1639" s="7" t="str"/>
      <x:c r="Q1639" s="15"/>
      <x:c r="R1639" s="7" t="str">
        <x:f>IF(AND(ISNUMBER(K1639),ISNUMBER(Q1639)),IF(K1639&lt;=Q1639,"Valeur ≤ seuil","Valeur &gt; seuil"),"")</x:f>
      </x:c>
      <x:c r="S1639" s="15"/>
      <x:c r="T1639" s="7" t="str">
        <x:f>IF(AND(ISNUMBER(K1639),ISNUMBER(S1639)),IF(K1639&lt;=S1639,"Valeur ≤ seuil","Valeur &gt; seuil"),"")</x:f>
      </x:c>
      <x:c r="U1639" s="7"/>
      <x:c r="V1639" s="7" t="str"/>
      <x:c r="W1639" s="14" t="str"/>
      <x:c r="X1639" s="7" t="str"/>
      <x:c r="Y1639" s="13" t="d">
        <x:v>2026-10-25T12:00:00.000Z</x:v>
      </x:c>
      <x:c r="Z1639" s="14" t="str">
        <x:v>https://www.intratone.fr/produit/interphone-video-icone/</x:v>
      </x:c>
      <x:c r="AA1639" s="14" t="str">
        <x:v>http://127.0.0.1:8788/produit-intratone-29-5003-plus.html</x:v>
      </x:c>
      <x:c r="AB1639" s="14" t="str">
        <x:v>http://127.0.0.1:8788/produit-intratone-29-5003-plus.html</x:v>
      </x:c>
      <x:c r="AC1639" s="7" t="str">
        <x:v>Obtenir la version, la configuration, les modes, les mesures et les informations réglementaires.</x:v>
      </x:c>
      <x:c r="AD1639" s="7"/>
      <x:c r="AE1639" s="7" t="str"/>
    </x:row>
    <x:row r="1640" ht="54" customHeight="1">
      <x:c r="A1640" s="7" t="str">
        <x:v>02-0307-PLUS</x:v>
      </x:c>
      <x:c r="B1640" s="7" t="str">
        <x:v>Intratone</x:v>
      </x:c>
      <x:c r="C1640" s="7" t="str">
        <x:v>Intratone</x:v>
      </x:c>
      <x:c r="D1640" s="7" t="str">
        <x:v>VENDONE inox · Pack 200 noms</x:v>
      </x:c>
      <x:c r="E1640" s="7" t="str">
        <x:v>Nature à préciser</x:v>
      </x:c>
      <x:c r="F1640" s="7" t="str">
        <x:v>Périmètre à confirmer</x:v>
      </x:c>
      <x:c r="G1640" s="7" t="str">
        <x:v>À vérifier</x:v>
      </x:c>
      <x:c r="H1640" s="7" t="str"/>
      <x:c r="I1640" s="7" t="str">
        <x:v>Mode, configuration et preuves énergétiques complètes non établis pour cette référence.</x:v>
      </x:c>
      <x:c r="J1640" s="7" t="str"/>
      <x:c r="K1640" s="15"/>
      <x:c r="L1640" s="15" t="str"/>
      <x:c r="M1640" s="15"/>
      <x:c r="N1640" s="15"/>
      <x:c r="O1640" s="15"/>
      <x:c r="P1640" s="7" t="str"/>
      <x:c r="Q1640" s="15"/>
      <x:c r="R1640" s="7" t="str">
        <x:f>IF(AND(ISNUMBER(K1640),ISNUMBER(Q1640)),IF(K1640&lt;=Q1640,"Valeur ≤ seuil","Valeur &gt; seuil"),"")</x:f>
      </x:c>
      <x:c r="S1640" s="15"/>
      <x:c r="T1640" s="7" t="str">
        <x:f>IF(AND(ISNUMBER(K1640),ISNUMBER(S1640)),IF(K1640&lt;=S1640,"Valeur ≤ seuil","Valeur &gt; seuil"),"")</x:f>
      </x:c>
      <x:c r="U1640" s="7"/>
      <x:c r="V1640" s="7" t="str"/>
      <x:c r="W1640" s="14" t="str"/>
      <x:c r="X1640" s="7" t="str"/>
      <x:c r="Y1640" s="13" t="d">
        <x:v>2026-10-25T12:00:00.000Z</x:v>
      </x:c>
      <x:c r="Z1640" s="14" t="str">
        <x:v>https://www.intratone.fr/produit/interphone-video-vendone/</x:v>
      </x:c>
      <x:c r="AA1640" s="14" t="str">
        <x:v>http://127.0.0.1:8788/produit-intratone-02-0307-plus.html</x:v>
      </x:c>
      <x:c r="AB1640" s="14" t="str">
        <x:v>http://127.0.0.1:8788/produit-intratone-02-0307-plus.html</x:v>
      </x:c>
      <x:c r="AC1640" s="7" t="str">
        <x:v>Obtenir la version, la configuration, les modes, les mesures et les informations réglementaires.</x:v>
      </x:c>
      <x:c r="AD1640" s="7"/>
      <x:c r="AE1640" s="7" t="str"/>
    </x:row>
    <x:row r="1641" ht="54" customHeight="1">
      <x:c r="A1641" s="7" t="str">
        <x:v>02-0305-PLUS</x:v>
      </x:c>
      <x:c r="B1641" s="7" t="str">
        <x:v>Intratone</x:v>
      </x:c>
      <x:c r="C1641" s="7" t="str">
        <x:v>Intratone</x:v>
      </x:c>
      <x:c r="D1641" s="7" t="str">
        <x:v>VENDONE inox · Pack 1 000 noms</x:v>
      </x:c>
      <x:c r="E1641" s="7" t="str">
        <x:v>Nature à préciser</x:v>
      </x:c>
      <x:c r="F1641" s="7" t="str">
        <x:v>Périmètre à confirmer</x:v>
      </x:c>
      <x:c r="G1641" s="7" t="str">
        <x:v>À vérifier</x:v>
      </x:c>
      <x:c r="H1641" s="7" t="str"/>
      <x:c r="I1641" s="7" t="str">
        <x:v>Mode, configuration et preuves énergétiques complètes non établis pour cette référence.</x:v>
      </x:c>
      <x:c r="J1641" s="7" t="str"/>
      <x:c r="K1641" s="15"/>
      <x:c r="L1641" s="15" t="str"/>
      <x:c r="M1641" s="15"/>
      <x:c r="N1641" s="15"/>
      <x:c r="O1641" s="15"/>
      <x:c r="P1641" s="7" t="str"/>
      <x:c r="Q1641" s="15"/>
      <x:c r="R1641" s="7" t="str">
        <x:f>IF(AND(ISNUMBER(K1641),ISNUMBER(Q1641)),IF(K1641&lt;=Q1641,"Valeur ≤ seuil","Valeur &gt; seuil"),"")</x:f>
      </x:c>
      <x:c r="S1641" s="15"/>
      <x:c r="T1641" s="7" t="str">
        <x:f>IF(AND(ISNUMBER(K1641),ISNUMBER(S1641)),IF(K1641&lt;=S1641,"Valeur ≤ seuil","Valeur &gt; seuil"),"")</x:f>
      </x:c>
      <x:c r="U1641" s="7"/>
      <x:c r="V1641" s="7" t="str"/>
      <x:c r="W1641" s="14" t="str"/>
      <x:c r="X1641" s="7" t="str"/>
      <x:c r="Y1641" s="13" t="d">
        <x:v>2026-10-25T12:00:00.000Z</x:v>
      </x:c>
      <x:c r="Z1641" s="14" t="str">
        <x:v>https://www.intratone.fr/produit/interphone-video-vendone/</x:v>
      </x:c>
      <x:c r="AA1641" s="14" t="str">
        <x:v>http://127.0.0.1:8788/produit-intratone-02-0305-plus.html</x:v>
      </x:c>
      <x:c r="AB1641" s="14" t="str">
        <x:v>http://127.0.0.1:8788/produit-intratone-02-0305-plus.html</x:v>
      </x:c>
      <x:c r="AC1641" s="7" t="str">
        <x:v>Obtenir la version, la configuration, les modes, les mesures et les informations réglementaires.</x:v>
      </x:c>
      <x:c r="AD1641" s="7"/>
      <x:c r="AE1641" s="7" t="str"/>
    </x:row>
    <x:row r="1642" ht="54" customHeight="1">
      <x:c r="A1642" s="7" t="str">
        <x:v>01-0202-PLUS</x:v>
      </x:c>
      <x:c r="B1642" s="7" t="str">
        <x:v>Intratone</x:v>
      </x:c>
      <x:c r="C1642" s="7" t="str">
        <x:v>Intratone</x:v>
      </x:c>
      <x:c r="D1642" s="7" t="str">
        <x:v>INTRACODE · Pack collectif 1 000 noms</x:v>
      </x:c>
      <x:c r="E1642" s="7" t="str">
        <x:v>Nature à préciser</x:v>
      </x:c>
      <x:c r="F1642" s="7" t="str">
        <x:v>Périmètre à confirmer</x:v>
      </x:c>
      <x:c r="G1642" s="7" t="str">
        <x:v>À vérifier</x:v>
      </x:c>
      <x:c r="H1642" s="7" t="str"/>
      <x:c r="I1642" s="7" t="str">
        <x:v>Mode, configuration et preuves énergétiques complètes non établis pour cette référence.</x:v>
      </x:c>
      <x:c r="J1642" s="7" t="str"/>
      <x:c r="K1642" s="15"/>
      <x:c r="L1642" s="15" t="str"/>
      <x:c r="M1642" s="15"/>
      <x:c r="N1642" s="15"/>
      <x:c r="O1642" s="15"/>
      <x:c r="P1642" s="7" t="str"/>
      <x:c r="Q1642" s="15"/>
      <x:c r="R1642" s="7" t="str">
        <x:f>IF(AND(ISNUMBER(K1642),ISNUMBER(Q1642)),IF(K1642&lt;=Q1642,"Valeur ≤ seuil","Valeur &gt; seuil"),"")</x:f>
      </x:c>
      <x:c r="S1642" s="15"/>
      <x:c r="T1642" s="7" t="str">
        <x:f>IF(AND(ISNUMBER(K1642),ISNUMBER(S1642)),IF(K1642&lt;=S1642,"Valeur ≤ seuil","Valeur &gt; seuil"),"")</x:f>
      </x:c>
      <x:c r="U1642" s="7"/>
      <x:c r="V1642" s="7" t="str"/>
      <x:c r="W1642" s="14" t="str"/>
      <x:c r="X1642" s="7" t="str"/>
      <x:c r="Y1642" s="13" t="d">
        <x:v>2026-10-25T12:00:00.000Z</x:v>
      </x:c>
      <x:c r="Z1642" s="14" t="str">
        <x:v>https://www.intratone.fr/produit/interphone-video-intracode/</x:v>
      </x:c>
      <x:c r="AA1642" s="14" t="str">
        <x:v>http://127.0.0.1:8788/produit-intratone-01-0202-plus.html</x:v>
      </x:c>
      <x:c r="AB1642" s="14" t="str">
        <x:v>http://127.0.0.1:8788/produit-intratone-01-0202-plus.html</x:v>
      </x:c>
      <x:c r="AC1642" s="7" t="str">
        <x:v>Obtenir la version, la configuration, les modes, les mesures et les informations réglementaires.</x:v>
      </x:c>
      <x:c r="AD1642" s="7"/>
      <x:c r="AE1642" s="7" t="str"/>
    </x:row>
    <x:row r="1643" ht="54" customHeight="1">
      <x:c r="A1643" s="7" t="str">
        <x:v>06-0101</x:v>
      </x:c>
      <x:c r="B1643" s="7" t="str">
        <x:v>Intratone</x:v>
      </x:c>
      <x:c r="C1643" s="7" t="str">
        <x:v>Intratone</x:v>
      </x:c>
      <x:c r="D1643" s="7" t="str">
        <x:v>INTRABOX DATA 4G ECO HF · Pack récepteur de parking</x:v>
      </x:c>
      <x:c r="E1643" s="7" t="str">
        <x:v>Composant électronique ou sensible</x:v>
      </x:c>
      <x:c r="F1643" s="7" t="str">
        <x:v>Composant à évaluer dans l’ensemble</x:v>
      </x:c>
      <x:c r="G1643" s="7" t="str">
        <x:v>À vérifier</x:v>
      </x:c>
      <x:c r="H1643" s="7" t="str"/>
      <x:c r="I1643" s="7" t="str">
        <x:v>La fiche de ce composant ne documente pas les modes de la motorisation complète.</x:v>
      </x:c>
      <x:c r="J1643" s="7" t="str"/>
      <x:c r="K1643" s="15"/>
      <x:c r="L1643" s="15" t="str"/>
      <x:c r="M1643" s="15"/>
      <x:c r="N1643" s="15"/>
      <x:c r="O1643" s="15"/>
      <x:c r="P1643" s="7" t="str"/>
      <x:c r="Q1643" s="15"/>
      <x:c r="R1643" s="7" t="str">
        <x:f>IF(AND(ISNUMBER(K1643),ISNUMBER(Q1643)),IF(K1643&lt;=Q1643,"Valeur ≤ seuil","Valeur &gt; seuil"),"")</x:f>
      </x:c>
      <x:c r="S1643" s="15"/>
      <x:c r="T1643" s="7" t="str">
        <x:f>IF(AND(ISNUMBER(K1643),ISNUMBER(S1643)),IF(K1643&lt;=S1643,"Valeur ≤ seuil","Valeur &gt; seuil"),"")</x:f>
      </x:c>
      <x:c r="U1643" s="7"/>
      <x:c r="V1643" s="7" t="str"/>
      <x:c r="W1643" s="14" t="str"/>
      <x:c r="X1643" s="7" t="str"/>
      <x:c r="Y1643" s="13" t="d">
        <x:v>2026-10-25T12:00:00.000Z</x:v>
      </x:c>
      <x:c r="Z1643" s="14" t="str">
        <x:v>https://www.intratone.fr/produit/intrabox-data-eco-recepteur-hf/</x:v>
      </x:c>
      <x:c r="AA1643" s="14" t="str">
        <x:v>http://127.0.0.1:8788/produit-intratone-06-0101.html</x:v>
      </x:c>
      <x:c r="AB1643" s="14" t="str">
        <x:v>http://127.0.0.1:8788/produit-intratone-06-0101.html</x:v>
      </x:c>
      <x:c r="AC1643" s="7" t="str">
        <x:v>Obtenir la version, la configuration, les modes, les mesures et les informations réglementaires.</x:v>
      </x:c>
      <x:c r="AD1643" s="7"/>
      <x:c r="AE1643" s="7" t="str"/>
    </x:row>
    <x:row r="1644" ht="54" customHeight="1">
      <x:c r="A1644" s="7" t="str">
        <x:v>06-0199-PLUS</x:v>
      </x:c>
      <x:c r="B1644" s="7" t="str">
        <x:v>Intratone</x:v>
      </x:c>
      <x:c r="C1644" s="7" t="str">
        <x:v>Intratone</x:v>
      </x:c>
      <x:c r="D1644" s="7" t="str">
        <x:v>INTRABOX DATA 4G ECO · Pack clavier inox avec lecteur</x:v>
      </x:c>
      <x:c r="E1644" s="7" t="str">
        <x:v>Composant électronique ou sensible</x:v>
      </x:c>
      <x:c r="F1644" s="7" t="str">
        <x:v>Composant à évaluer dans l’ensemble</x:v>
      </x:c>
      <x:c r="G1644" s="7" t="str">
        <x:v>À vérifier</x:v>
      </x:c>
      <x:c r="H1644" s="7" t="str"/>
      <x:c r="I1644" s="7" t="str">
        <x:v>La fiche de ce composant ne documente pas les modes de la motorisation complète.</x:v>
      </x:c>
      <x:c r="J1644" s="7" t="str"/>
      <x:c r="K1644" s="15"/>
      <x:c r="L1644" s="15" t="str"/>
      <x:c r="M1644" s="15"/>
      <x:c r="N1644" s="15"/>
      <x:c r="O1644" s="15"/>
      <x:c r="P1644" s="7" t="str"/>
      <x:c r="Q1644" s="15"/>
      <x:c r="R1644" s="7" t="str">
        <x:f>IF(AND(ISNUMBER(K1644),ISNUMBER(Q1644)),IF(K1644&lt;=Q1644,"Valeur ≤ seuil","Valeur &gt; seuil"),"")</x:f>
      </x:c>
      <x:c r="S1644" s="15"/>
      <x:c r="T1644" s="7" t="str">
        <x:f>IF(AND(ISNUMBER(K1644),ISNUMBER(S1644)),IF(K1644&lt;=S1644,"Valeur ≤ seuil","Valeur &gt; seuil"),"")</x:f>
      </x:c>
      <x:c r="U1644" s="7"/>
      <x:c r="V1644" s="7" t="str"/>
      <x:c r="W1644" s="14" t="str"/>
      <x:c r="X1644" s="7" t="str"/>
      <x:c r="Y1644" s="13" t="d">
        <x:v>2026-10-25T12:00:00.000Z</x:v>
      </x:c>
      <x:c r="Z1644" s="14" t="str">
        <x:v>https://www.intratone.fr/produit/intrabox-data-clavier-code-avec-bp-ou-lecteur-vigik/</x:v>
      </x:c>
      <x:c r="AA1644" s="14" t="str">
        <x:v>http://127.0.0.1:8788/produit-intratone-06-0199-plus.html</x:v>
      </x:c>
      <x:c r="AB1644" s="14" t="str">
        <x:v>http://127.0.0.1:8788/produit-intratone-06-0199-plus.html</x:v>
      </x:c>
      <x:c r="AC1644" s="7" t="str">
        <x:v>Obtenir la version, la configuration, les modes, les mesures et les informations réglementaires.</x:v>
      </x:c>
      <x:c r="AD1644" s="7"/>
      <x:c r="AE1644" s="7" t="str"/>
    </x:row>
    <x:row r="1645" ht="54" customHeight="1">
      <x:c r="A1645" s="7" t="str">
        <x:v>08-0101</x:v>
      </x:c>
      <x:c r="B1645" s="7" t="str">
        <x:v>Intratone</x:v>
      </x:c>
      <x:c r="C1645" s="7" t="str">
        <x:v>Intratone</x:v>
      </x:c>
      <x:c r="D1645" s="7" t="str">
        <x:v>Badge électronique Mifare · Noir</x:v>
      </x:c>
      <x:c r="E1645" s="7" t="str">
        <x:v>Nature à préciser</x:v>
      </x:c>
      <x:c r="F1645" s="7" t="str">
        <x:v>Périmètre à confirmer</x:v>
      </x:c>
      <x:c r="G1645" s="7" t="str">
        <x:v>À vérifier</x:v>
      </x:c>
      <x:c r="H1645" s="7" t="str"/>
      <x:c r="I1645" s="7" t="str">
        <x:v>Mode, configuration et preuves énergétiques complètes non établis pour cette référence.</x:v>
      </x:c>
      <x:c r="J1645" s="7" t="str"/>
      <x:c r="K1645" s="15"/>
      <x:c r="L1645" s="15" t="str"/>
      <x:c r="M1645" s="15"/>
      <x:c r="N1645" s="15"/>
      <x:c r="O1645" s="15"/>
      <x:c r="P1645" s="7" t="str"/>
      <x:c r="Q1645" s="15"/>
      <x:c r="R1645" s="7" t="str">
        <x:f>IF(AND(ISNUMBER(K1645),ISNUMBER(Q1645)),IF(K1645&lt;=Q1645,"Valeur ≤ seuil","Valeur &gt; seuil"),"")</x:f>
      </x:c>
      <x:c r="S1645" s="15"/>
      <x:c r="T1645" s="7" t="str">
        <x:f>IF(AND(ISNUMBER(K1645),ISNUMBER(S1645)),IF(K1645&lt;=S1645,"Valeur ≤ seuil","Valeur &gt; seuil"),"")</x:f>
      </x:c>
      <x:c r="U1645" s="7"/>
      <x:c r="V1645" s="7" t="str"/>
      <x:c r="W1645" s="14" t="str"/>
      <x:c r="X1645" s="7" t="str"/>
      <x:c r="Y1645" s="13" t="d">
        <x:v>2026-10-25T12:00:00.000Z</x:v>
      </x:c>
      <x:c r="Z1645" s="14" t="str">
        <x:v>https://www.intratone.fr/produit/badge-electronique-mifare/</x:v>
      </x:c>
      <x:c r="AA1645" s="14" t="str">
        <x:v>http://127.0.0.1:8788/produit-intratone-08-0101.html</x:v>
      </x:c>
      <x:c r="AB1645" s="14" t="str">
        <x:v>http://127.0.0.1:8788/produit-intratone-08-0101.html</x:v>
      </x:c>
      <x:c r="AC1645" s="7" t="str">
        <x:v>Obtenir la version, la configuration, les modes, les mesures et les informations réglementaires.</x:v>
      </x:c>
      <x:c r="AD1645" s="7"/>
      <x:c r="AE1645" s="7" t="str"/>
    </x:row>
    <x:row r="1646" ht="54" customHeight="1">
      <x:c r="A1646" s="7" t="str">
        <x:v>08-0120</x:v>
      </x:c>
      <x:c r="B1646" s="7" t="str">
        <x:v>Intratone</x:v>
      </x:c>
      <x:c r="C1646" s="7" t="str">
        <x:v>Intratone</x:v>
      </x:c>
      <x:c r="D1646" s="7" t="str">
        <x:v>Badge Mifare mains-libres · Noir</x:v>
      </x:c>
      <x:c r="E1646" s="7" t="str">
        <x:v>Nature à préciser</x:v>
      </x:c>
      <x:c r="F1646" s="7" t="str">
        <x:v>Périmètre à confirmer</x:v>
      </x:c>
      <x:c r="G1646" s="7" t="str">
        <x:v>À vérifier</x:v>
      </x:c>
      <x:c r="H1646" s="7" t="str"/>
      <x:c r="I1646" s="7" t="str">
        <x:v>Mode, configuration et preuves énergétiques complètes non établis pour cette référence.</x:v>
      </x:c>
      <x:c r="J1646" s="7" t="str"/>
      <x:c r="K1646" s="15"/>
      <x:c r="L1646" s="15" t="str"/>
      <x:c r="M1646" s="15"/>
      <x:c r="N1646" s="15"/>
      <x:c r="O1646" s="15"/>
      <x:c r="P1646" s="7" t="str"/>
      <x:c r="Q1646" s="15"/>
      <x:c r="R1646" s="7" t="str">
        <x:f>IF(AND(ISNUMBER(K1646),ISNUMBER(Q1646)),IF(K1646&lt;=Q1646,"Valeur ≤ seuil","Valeur &gt; seuil"),"")</x:f>
      </x:c>
      <x:c r="S1646" s="15"/>
      <x:c r="T1646" s="7" t="str">
        <x:f>IF(AND(ISNUMBER(K1646),ISNUMBER(S1646)),IF(K1646&lt;=S1646,"Valeur ≤ seuil","Valeur &gt; seuil"),"")</x:f>
      </x:c>
      <x:c r="U1646" s="7"/>
      <x:c r="V1646" s="7" t="str"/>
      <x:c r="W1646" s="14" t="str"/>
      <x:c r="X1646" s="7" t="str"/>
      <x:c r="Y1646" s="13" t="d">
        <x:v>2026-10-25T12:00:00.000Z</x:v>
      </x:c>
      <x:c r="Z1646" s="14" t="str">
        <x:v>https://www.intratone.fr/produit/badge-electronique-mifare-mains-libres/</x:v>
      </x:c>
      <x:c r="AA1646" s="14" t="str">
        <x:v>http://127.0.0.1:8788/produit-intratone-08-0120.html</x:v>
      </x:c>
      <x:c r="AB1646" s="14" t="str">
        <x:v>http://127.0.0.1:8788/produit-intratone-08-0120.html</x:v>
      </x:c>
      <x:c r="AC1646" s="7" t="str">
        <x:v>Obtenir la version, la configuration, les modes, les mesures et les informations réglementaires.</x:v>
      </x:c>
      <x:c r="AD1646" s="7"/>
      <x:c r="AE1646" s="7" t="str"/>
    </x:row>
    <x:row r="1647" ht="54" customHeight="1">
      <x:c r="A1647" s="7" t="str">
        <x:v>04-0111-PLUS</x:v>
      </x:c>
      <x:c r="B1647" s="7" t="str">
        <x:v>Intratone</x:v>
      </x:c>
      <x:c r="C1647" s="7" t="str">
        <x:v>Intratone</x:v>
      </x:c>
      <x:c r="D1647" s="7" t="str">
        <x:v>Clavier inox 12 touches · Bouton de sortie et lecteur mains-libres</x:v>
      </x:c>
      <x:c r="E1647" s="7" t="str">
        <x:v>Composant électronique ou sensible</x:v>
      </x:c>
      <x:c r="F1647" s="7" t="str">
        <x:v>Composant à évaluer dans l’ensemble</x:v>
      </x:c>
      <x:c r="G1647" s="7" t="str">
        <x:v>À vérifier</x:v>
      </x:c>
      <x:c r="H1647" s="7" t="str"/>
      <x:c r="I1647" s="7" t="str">
        <x:v>La fiche de ce composant ne documente pas les modes de la motorisation complète.</x:v>
      </x:c>
      <x:c r="J1647" s="7" t="str"/>
      <x:c r="K1647" s="15"/>
      <x:c r="L1647" s="15" t="str"/>
      <x:c r="M1647" s="15"/>
      <x:c r="N1647" s="15"/>
      <x:c r="O1647" s="15"/>
      <x:c r="P1647" s="7" t="str"/>
      <x:c r="Q1647" s="15"/>
      <x:c r="R1647" s="7" t="str">
        <x:f>IF(AND(ISNUMBER(K1647),ISNUMBER(Q1647)),IF(K1647&lt;=Q1647,"Valeur ≤ seuil","Valeur &gt; seuil"),"")</x:f>
      </x:c>
      <x:c r="S1647" s="15"/>
      <x:c r="T1647" s="7" t="str">
        <x:f>IF(AND(ISNUMBER(K1647),ISNUMBER(S1647)),IF(K1647&lt;=S1647,"Valeur ≤ seuil","Valeur &gt; seuil"),"")</x:f>
      </x:c>
      <x:c r="U1647" s="7"/>
      <x:c r="V1647" s="7" t="str"/>
      <x:c r="W1647" s="14" t="str"/>
      <x:c r="X1647" s="7" t="str"/>
      <x:c r="Y1647" s="13" t="d">
        <x:v>2026-10-25T12:00:00.000Z</x:v>
      </x:c>
      <x:c r="Z1647" s="14" t="str">
        <x:v>https://www.intratone.fr/produit/clavier-code-mains-libres/</x:v>
      </x:c>
      <x:c r="AA1647" s="14" t="str">
        <x:v>http://127.0.0.1:8788/produit-intratone-04-0111-plus.html</x:v>
      </x:c>
      <x:c r="AB1647" s="14" t="str">
        <x:v>http://127.0.0.1:8788/produit-intratone-04-0111-plus.html</x:v>
      </x:c>
      <x:c r="AC1647" s="7" t="str">
        <x:v>Obtenir la version, la configuration, les modes, les mesures et les informations réglementaires.</x:v>
      </x:c>
      <x:c r="AD1647" s="7"/>
      <x:c r="AE1647" s="7" t="str"/>
    </x:row>
    <x:row r="1648" ht="54" customHeight="1">
      <x:c r="A1648" s="7" t="str">
        <x:v>34-0101</x:v>
      </x:c>
      <x:c r="B1648" s="7" t="str">
        <x:v>Intratone</x:v>
      </x:c>
      <x:c r="C1648" s="7" t="str">
        <x:v>Intratone</x:v>
      </x:c>
      <x:c r="D1648" s="7" t="str">
        <x:v>UB-one · Pack bouton sans contact chrome mat</x:v>
      </x:c>
      <x:c r="E1648" s="7" t="str">
        <x:v>Composant électronique ou sensible</x:v>
      </x:c>
      <x:c r="F1648" s="7" t="str">
        <x:v>Composant à évaluer dans l’ensemble</x:v>
      </x:c>
      <x:c r="G1648" s="7" t="str">
        <x:v>À vérifier</x:v>
      </x:c>
      <x:c r="H1648" s="7" t="str"/>
      <x:c r="I1648" s="7" t="str">
        <x:v>La fiche de ce composant ne documente pas les modes de la motorisation complète.</x:v>
      </x:c>
      <x:c r="J1648" s="7" t="str"/>
      <x:c r="K1648" s="15"/>
      <x:c r="L1648" s="15" t="str"/>
      <x:c r="M1648" s="15"/>
      <x:c r="N1648" s="15"/>
      <x:c r="O1648" s="15"/>
      <x:c r="P1648" s="7" t="str"/>
      <x:c r="Q1648" s="15"/>
      <x:c r="R1648" s="7" t="str">
        <x:f>IF(AND(ISNUMBER(K1648),ISNUMBER(Q1648)),IF(K1648&lt;=Q1648,"Valeur ≤ seuil","Valeur &gt; seuil"),"")</x:f>
      </x:c>
      <x:c r="S1648" s="15"/>
      <x:c r="T1648" s="7" t="str">
        <x:f>IF(AND(ISNUMBER(K1648),ISNUMBER(S1648)),IF(K1648&lt;=S1648,"Valeur ≤ seuil","Valeur &gt; seuil"),"")</x:f>
      </x:c>
      <x:c r="U1648" s="7"/>
      <x:c r="V1648" s="7" t="str"/>
      <x:c r="W1648" s="14" t="str"/>
      <x:c r="X1648" s="7" t="str"/>
      <x:c r="Y1648" s="13" t="d">
        <x:v>2026-10-25T12:00:00.000Z</x:v>
      </x:c>
      <x:c r="Z1648" s="14" t="str">
        <x:v>https://www.intratone.fr/produit/bouton-poussoir-sans-contact-ub-one/</x:v>
      </x:c>
      <x:c r="AA1648" s="14" t="str">
        <x:v>http://127.0.0.1:8788/produit-intratone-34-0101.html</x:v>
      </x:c>
      <x:c r="AB1648" s="14" t="str">
        <x:v>http://127.0.0.1:8788/produit-intratone-34-0101.html</x:v>
      </x:c>
      <x:c r="AC1648" s="7" t="str">
        <x:v>Obtenir la version, la configuration, les modes, les mesures et les informations réglementaires.</x:v>
      </x:c>
      <x:c r="AD1648" s="7"/>
      <x:c r="AE1648" s="7" t="str"/>
    </x:row>
    <x:row r="1649" ht="54" customHeight="1">
      <x:c r="A1649" s="7" t="str">
        <x:v>310603-B1</x:v>
      </x:c>
      <x:c r="B1649" s="7" t="str">
        <x:v>ELBAC</x:v>
      </x:c>
      <x:c r="C1649" s="7" t="str">
        <x:v>ELBAC</x:v>
      </x:c>
      <x:c r="D1649" s="7" t="str">
        <x:v>310603-B1 · SYT+ 3 paires AWG24 PVC · boîte 100 m</x:v>
      </x:c>
      <x:c r="E1649" s="7" t="str">
        <x:v>Composant électronique ou sensible</x:v>
      </x:c>
      <x:c r="F1649" s="7" t="str">
        <x:v>Composant à évaluer dans l’ensemble</x:v>
      </x:c>
      <x:c r="G1649" s="7" t="str">
        <x:v>À vérifier</x:v>
      </x:c>
      <x:c r="H1649" s="7" t="str"/>
      <x:c r="I1649" s="7" t="str">
        <x:v>La fiche de ce composant ne documente pas les modes de la motorisation complète.</x:v>
      </x:c>
      <x:c r="J1649" s="7" t="str"/>
      <x:c r="K1649" s="15"/>
      <x:c r="L1649" s="15" t="str"/>
      <x:c r="M1649" s="15"/>
      <x:c r="N1649" s="15"/>
      <x:c r="O1649" s="15"/>
      <x:c r="P1649" s="7" t="str"/>
      <x:c r="Q1649" s="15"/>
      <x:c r="R1649" s="7" t="str">
        <x:f>IF(AND(ISNUMBER(K1649),ISNUMBER(Q1649)),IF(K1649&lt;=Q1649,"Valeur ≤ seuil","Valeur &gt; seuil"),"")</x:f>
      </x:c>
      <x:c r="S1649" s="15"/>
      <x:c r="T1649" s="7" t="str">
        <x:f>IF(AND(ISNUMBER(K1649),ISNUMBER(S1649)),IF(K1649&lt;=S1649,"Valeur ≤ seuil","Valeur &gt; seuil"),"")</x:f>
      </x:c>
      <x:c r="U1649" s="7"/>
      <x:c r="V1649" s="7" t="str"/>
      <x:c r="W1649" s="14" t="str"/>
      <x:c r="X1649" s="7" t="str"/>
      <x:c r="Y1649" s="13" t="d">
        <x:v>2026-10-25T12:00:00.000Z</x:v>
      </x:c>
      <x:c r="Z1649" s="14" t="str">
        <x:v>https://www.elbac.fr/article310603</x:v>
      </x:c>
      <x:c r="AA1649" s="14" t="str">
        <x:v>http://127.0.0.1:8788/produit-elbac-310603-b1.html</x:v>
      </x:c>
      <x:c r="AB1649" s="14" t="str">
        <x:v>http://127.0.0.1:8788/produit-elbac-310603-b1.html</x:v>
      </x:c>
      <x:c r="AC1649" s="7" t="str">
        <x:v>Obtenir la version, la configuration, les modes, les mesures et les informations réglementaires.</x:v>
      </x:c>
      <x:c r="AD1649" s="7"/>
      <x:c r="AE1649" s="7" t="str"/>
    </x:row>
    <x:row r="1650" ht="54" customHeight="1">
      <x:c r="A1650" s="7" t="str">
        <x:v>310605-B1</x:v>
      </x:c>
      <x:c r="B1650" s="7" t="str">
        <x:v>ELBAC</x:v>
      </x:c>
      <x:c r="C1650" s="7" t="str">
        <x:v>ELBAC</x:v>
      </x:c>
      <x:c r="D1650" s="7" t="str">
        <x:v>310605-B1 · SYT+ 5 paires AWG24 PVC · boîte 100 m</x:v>
      </x:c>
      <x:c r="E1650" s="7" t="str">
        <x:v>Composant électronique ou sensible</x:v>
      </x:c>
      <x:c r="F1650" s="7" t="str">
        <x:v>Composant à évaluer dans l’ensemble</x:v>
      </x:c>
      <x:c r="G1650" s="7" t="str">
        <x:v>À vérifier</x:v>
      </x:c>
      <x:c r="H1650" s="7" t="str"/>
      <x:c r="I1650" s="7" t="str">
        <x:v>La fiche de ce composant ne documente pas les modes de la motorisation complète.</x:v>
      </x:c>
      <x:c r="J1650" s="7" t="str"/>
      <x:c r="K1650" s="15"/>
      <x:c r="L1650" s="15" t="str"/>
      <x:c r="M1650" s="15"/>
      <x:c r="N1650" s="15"/>
      <x:c r="O1650" s="15"/>
      <x:c r="P1650" s="7" t="str"/>
      <x:c r="Q1650" s="15"/>
      <x:c r="R1650" s="7" t="str">
        <x:f>IF(AND(ISNUMBER(K1650),ISNUMBER(Q1650)),IF(K1650&lt;=Q1650,"Valeur ≤ seuil","Valeur &gt; seuil"),"")</x:f>
      </x:c>
      <x:c r="S1650" s="15"/>
      <x:c r="T1650" s="7" t="str">
        <x:f>IF(AND(ISNUMBER(K1650),ISNUMBER(S1650)),IF(K1650&lt;=S1650,"Valeur ≤ seuil","Valeur &gt; seuil"),"")</x:f>
      </x:c>
      <x:c r="U1650" s="7"/>
      <x:c r="V1650" s="7" t="str"/>
      <x:c r="W1650" s="14" t="str"/>
      <x:c r="X1650" s="7" t="str"/>
      <x:c r="Y1650" s="13" t="d">
        <x:v>2026-10-25T12:00:00.000Z</x:v>
      </x:c>
      <x:c r="Z1650" s="14" t="str">
        <x:v>https://www.elbac.fr/article310605</x:v>
      </x:c>
      <x:c r="AA1650" s="14" t="str">
        <x:v>http://127.0.0.1:8788/produit-elbac-310605-b1.html</x:v>
      </x:c>
      <x:c r="AB1650" s="14" t="str">
        <x:v>http://127.0.0.1:8788/produit-elbac-310605-b1.html</x:v>
      </x:c>
      <x:c r="AC1650" s="7" t="str">
        <x:v>Obtenir la version, la configuration, les modes, les mesures et les informations réglementaires.</x:v>
      </x:c>
      <x:c r="AD1650" s="7"/>
      <x:c r="AE1650" s="7" t="str"/>
    </x:row>
    <x:row r="1651" ht="54" customHeight="1">
      <x:c r="A1651" s="7" t="str">
        <x:v>310903-B1</x:v>
      </x:c>
      <x:c r="B1651" s="7" t="str">
        <x:v>ELBAC</x:v>
      </x:c>
      <x:c r="C1651" s="7" t="str">
        <x:v>ELBAC</x:v>
      </x:c>
      <x:c r="D1651" s="7" t="str">
        <x:v>310903-B1 · SYT+ 3 paires AWG20 PVC · boîte 100 m</x:v>
      </x:c>
      <x:c r="E1651" s="7" t="str">
        <x:v>Composant électronique ou sensible</x:v>
      </x:c>
      <x:c r="F1651" s="7" t="str">
        <x:v>Composant à évaluer dans l’ensemble</x:v>
      </x:c>
      <x:c r="G1651" s="7" t="str">
        <x:v>À vérifier</x:v>
      </x:c>
      <x:c r="H1651" s="7" t="str"/>
      <x:c r="I1651" s="7" t="str">
        <x:v>La fiche de ce composant ne documente pas les modes de la motorisation complète.</x:v>
      </x:c>
      <x:c r="J1651" s="7" t="str"/>
      <x:c r="K1651" s="15"/>
      <x:c r="L1651" s="15" t="str"/>
      <x:c r="M1651" s="15"/>
      <x:c r="N1651" s="15"/>
      <x:c r="O1651" s="15"/>
      <x:c r="P1651" s="7" t="str"/>
      <x:c r="Q1651" s="15"/>
      <x:c r="R1651" s="7" t="str">
        <x:f>IF(AND(ISNUMBER(K1651),ISNUMBER(Q1651)),IF(K1651&lt;=Q1651,"Valeur ≤ seuil","Valeur &gt; seuil"),"")</x:f>
      </x:c>
      <x:c r="S1651" s="15"/>
      <x:c r="T1651" s="7" t="str">
        <x:f>IF(AND(ISNUMBER(K1651),ISNUMBER(S1651)),IF(K1651&lt;=S1651,"Valeur ≤ seuil","Valeur &gt; seuil"),"")</x:f>
      </x:c>
      <x:c r="U1651" s="7"/>
      <x:c r="V1651" s="7" t="str"/>
      <x:c r="W1651" s="14" t="str"/>
      <x:c r="X1651" s="7" t="str"/>
      <x:c r="Y1651" s="13" t="d">
        <x:v>2026-10-25T12:00:00.000Z</x:v>
      </x:c>
      <x:c r="Z1651" s="14" t="str">
        <x:v>https://www.elbac.fr/article310903</x:v>
      </x:c>
      <x:c r="AA1651" s="14" t="str">
        <x:v>http://127.0.0.1:8788/produit-elbac-310903-b1.html</x:v>
      </x:c>
      <x:c r="AB1651" s="14" t="str">
        <x:v>http://127.0.0.1:8788/produit-elbac-310903-b1.html</x:v>
      </x:c>
      <x:c r="AC1651" s="7" t="str">
        <x:v>Obtenir la version, la configuration, les modes, les mesures et les informations réglementaires.</x:v>
      </x:c>
      <x:c r="AD1651" s="7"/>
      <x:c r="AE1651" s="7" t="str"/>
    </x:row>
    <x:row r="1652" ht="54" customHeight="1">
      <x:c r="A1652" s="7" t="str">
        <x:v>310905-B1</x:v>
      </x:c>
      <x:c r="B1652" s="7" t="str">
        <x:v>ELBAC</x:v>
      </x:c>
      <x:c r="C1652" s="7" t="str">
        <x:v>ELBAC</x:v>
      </x:c>
      <x:c r="D1652" s="7" t="str">
        <x:v>310905-B1 · SYT+ 5 paires AWG20 PVC · boîte 100 m</x:v>
      </x:c>
      <x:c r="E1652" s="7" t="str">
        <x:v>Composant électronique ou sensible</x:v>
      </x:c>
      <x:c r="F1652" s="7" t="str">
        <x:v>Composant à évaluer dans l’ensemble</x:v>
      </x:c>
      <x:c r="G1652" s="7" t="str">
        <x:v>À vérifier</x:v>
      </x:c>
      <x:c r="H1652" s="7" t="str"/>
      <x:c r="I1652" s="7" t="str">
        <x:v>La fiche de ce composant ne documente pas les modes de la motorisation complète.</x:v>
      </x:c>
      <x:c r="J1652" s="7" t="str"/>
      <x:c r="K1652" s="15"/>
      <x:c r="L1652" s="15" t="str"/>
      <x:c r="M1652" s="15"/>
      <x:c r="N1652" s="15"/>
      <x:c r="O1652" s="15"/>
      <x:c r="P1652" s="7" t="str"/>
      <x:c r="Q1652" s="15"/>
      <x:c r="R1652" s="7" t="str">
        <x:f>IF(AND(ISNUMBER(K1652),ISNUMBER(Q1652)),IF(K1652&lt;=Q1652,"Valeur ≤ seuil","Valeur &gt; seuil"),"")</x:f>
      </x:c>
      <x:c r="S1652" s="15"/>
      <x:c r="T1652" s="7" t="str">
        <x:f>IF(AND(ISNUMBER(K1652),ISNUMBER(S1652)),IF(K1652&lt;=S1652,"Valeur ≤ seuil","Valeur &gt; seuil"),"")</x:f>
      </x:c>
      <x:c r="U1652" s="7"/>
      <x:c r="V1652" s="7" t="str"/>
      <x:c r="W1652" s="14" t="str"/>
      <x:c r="X1652" s="7" t="str"/>
      <x:c r="Y1652" s="13" t="d">
        <x:v>2026-10-25T12:00:00.000Z</x:v>
      </x:c>
      <x:c r="Z1652" s="14" t="str">
        <x:v>https://www.elbac.fr/article310905</x:v>
      </x:c>
      <x:c r="AA1652" s="14" t="str">
        <x:v>http://127.0.0.1:8788/produit-elbac-310905-b1.html</x:v>
      </x:c>
      <x:c r="AB1652" s="14" t="str">
        <x:v>http://127.0.0.1:8788/produit-elbac-310905-b1.html</x:v>
      </x:c>
      <x:c r="AC1652" s="7" t="str">
        <x:v>Obtenir la version, la configuration, les modes, les mesures et les informations réglementaires.</x:v>
      </x:c>
      <x:c r="AD1652" s="7"/>
      <x:c r="AE1652" s="7" t="str"/>
    </x:row>
    <x:row r="1653" ht="54" customHeight="1">
      <x:c r="A1653" s="7" t="str">
        <x:v>317603-B1</x:v>
      </x:c>
      <x:c r="B1653" s="7" t="str">
        <x:v>ELBAC</x:v>
      </x:c>
      <x:c r="C1653" s="7" t="str">
        <x:v>ELBAC</x:v>
      </x:c>
      <x:c r="D1653" s="7" t="str">
        <x:v>317603-B1 · SYT+ 3 paires AWG24 LSZH B2ca · boîte 100 m</x:v>
      </x:c>
      <x:c r="E1653" s="7" t="str">
        <x:v>Composant électronique ou sensible</x:v>
      </x:c>
      <x:c r="F1653" s="7" t="str">
        <x:v>Composant à évaluer dans l’ensemble</x:v>
      </x:c>
      <x:c r="G1653" s="7" t="str">
        <x:v>À vérifier</x:v>
      </x:c>
      <x:c r="H1653" s="7" t="str"/>
      <x:c r="I1653" s="7" t="str">
        <x:v>La fiche de ce composant ne documente pas les modes de la motorisation complète.</x:v>
      </x:c>
      <x:c r="J1653" s="7" t="str"/>
      <x:c r="K1653" s="15"/>
      <x:c r="L1653" s="15" t="str"/>
      <x:c r="M1653" s="15"/>
      <x:c r="N1653" s="15"/>
      <x:c r="O1653" s="15"/>
      <x:c r="P1653" s="7" t="str"/>
      <x:c r="Q1653" s="15"/>
      <x:c r="R1653" s="7" t="str">
        <x:f>IF(AND(ISNUMBER(K1653),ISNUMBER(Q1653)),IF(K1653&lt;=Q1653,"Valeur ≤ seuil","Valeur &gt; seuil"),"")</x:f>
      </x:c>
      <x:c r="S1653" s="15"/>
      <x:c r="T1653" s="7" t="str">
        <x:f>IF(AND(ISNUMBER(K1653),ISNUMBER(S1653)),IF(K1653&lt;=S1653,"Valeur ≤ seuil","Valeur &gt; seuil"),"")</x:f>
      </x:c>
      <x:c r="U1653" s="7"/>
      <x:c r="V1653" s="7" t="str"/>
      <x:c r="W1653" s="14" t="str"/>
      <x:c r="X1653" s="7" t="str"/>
      <x:c r="Y1653" s="13" t="d">
        <x:v>2026-10-25T12:00:00.000Z</x:v>
      </x:c>
      <x:c r="Z1653" s="14" t="str">
        <x:v>https://www.elbac.fr/article317603</x:v>
      </x:c>
      <x:c r="AA1653" s="14" t="str">
        <x:v>http://127.0.0.1:8788/produit-elbac-317603-b1.html</x:v>
      </x:c>
      <x:c r="AB1653" s="14" t="str">
        <x:v>http://127.0.0.1:8788/produit-elbac-317603-b1.html</x:v>
      </x:c>
      <x:c r="AC1653" s="7" t="str">
        <x:v>Obtenir la version, la configuration, les modes, les mesures et les informations réglementaires.</x:v>
      </x:c>
      <x:c r="AD1653" s="7"/>
      <x:c r="AE1653" s="7" t="str"/>
    </x:row>
    <x:row r="1654" ht="54" customHeight="1">
      <x:c r="A1654" s="7" t="str">
        <x:v>317605-B1</x:v>
      </x:c>
      <x:c r="B1654" s="7" t="str">
        <x:v>ELBAC</x:v>
      </x:c>
      <x:c r="C1654" s="7" t="str">
        <x:v>ELBAC</x:v>
      </x:c>
      <x:c r="D1654" s="7" t="str">
        <x:v>317605-B1 · SYT+ 5 paires AWG24 LSZH B2ca · boîte 100 m</x:v>
      </x:c>
      <x:c r="E1654" s="7" t="str">
        <x:v>Composant électronique ou sensible</x:v>
      </x:c>
      <x:c r="F1654" s="7" t="str">
        <x:v>Composant à évaluer dans l’ensemble</x:v>
      </x:c>
      <x:c r="G1654" s="7" t="str">
        <x:v>À vérifier</x:v>
      </x:c>
      <x:c r="H1654" s="7" t="str"/>
      <x:c r="I1654" s="7" t="str">
        <x:v>La fiche de ce composant ne documente pas les modes de la motorisation complète.</x:v>
      </x:c>
      <x:c r="J1654" s="7" t="str"/>
      <x:c r="K1654" s="15"/>
      <x:c r="L1654" s="15" t="str"/>
      <x:c r="M1654" s="15"/>
      <x:c r="N1654" s="15"/>
      <x:c r="O1654" s="15"/>
      <x:c r="P1654" s="7" t="str"/>
      <x:c r="Q1654" s="15"/>
      <x:c r="R1654" s="7" t="str">
        <x:f>IF(AND(ISNUMBER(K1654),ISNUMBER(Q1654)),IF(K1654&lt;=Q1654,"Valeur ≤ seuil","Valeur &gt; seuil"),"")</x:f>
      </x:c>
      <x:c r="S1654" s="15"/>
      <x:c r="T1654" s="7" t="str">
        <x:f>IF(AND(ISNUMBER(K1654),ISNUMBER(S1654)),IF(K1654&lt;=S1654,"Valeur ≤ seuil","Valeur &gt; seuil"),"")</x:f>
      </x:c>
      <x:c r="U1654" s="7"/>
      <x:c r="V1654" s="7" t="str"/>
      <x:c r="W1654" s="14" t="str"/>
      <x:c r="X1654" s="7" t="str"/>
      <x:c r="Y1654" s="13" t="d">
        <x:v>2026-10-25T12:00:00.000Z</x:v>
      </x:c>
      <x:c r="Z1654" s="14" t="str">
        <x:v>https://www.elbac.fr/article317605</x:v>
      </x:c>
      <x:c r="AA1654" s="14" t="str">
        <x:v>http://127.0.0.1:8788/produit-elbac-317605-b1.html</x:v>
      </x:c>
      <x:c r="AB1654" s="14" t="str">
        <x:v>http://127.0.0.1:8788/produit-elbac-317605-b1.html</x:v>
      </x:c>
      <x:c r="AC1654" s="7" t="str">
        <x:v>Obtenir la version, la configuration, les modes, les mesures et les informations réglementaires.</x:v>
      </x:c>
      <x:c r="AD1654" s="7"/>
      <x:c r="AE1654" s="7" t="str"/>
    </x:row>
    <x:row r="1655" ht="54" customHeight="1">
      <x:c r="A1655" s="7" t="str">
        <x:v>317903-B1</x:v>
      </x:c>
      <x:c r="B1655" s="7" t="str">
        <x:v>ELBAC</x:v>
      </x:c>
      <x:c r="C1655" s="7" t="str">
        <x:v>ELBAC</x:v>
      </x:c>
      <x:c r="D1655" s="7" t="str">
        <x:v>317903-B1 · SYT+ 3 paires AWG20 LSZH B2ca · boîte 100 m</x:v>
      </x:c>
      <x:c r="E1655" s="7" t="str">
        <x:v>Composant électronique ou sensible</x:v>
      </x:c>
      <x:c r="F1655" s="7" t="str">
        <x:v>Composant à évaluer dans l’ensemble</x:v>
      </x:c>
      <x:c r="G1655" s="7" t="str">
        <x:v>À vérifier</x:v>
      </x:c>
      <x:c r="H1655" s="7" t="str"/>
      <x:c r="I1655" s="7" t="str">
        <x:v>La fiche de ce composant ne documente pas les modes de la motorisation complète.</x:v>
      </x:c>
      <x:c r="J1655" s="7" t="str"/>
      <x:c r="K1655" s="15"/>
      <x:c r="L1655" s="15" t="str"/>
      <x:c r="M1655" s="15"/>
      <x:c r="N1655" s="15"/>
      <x:c r="O1655" s="15"/>
      <x:c r="P1655" s="7" t="str"/>
      <x:c r="Q1655" s="15"/>
      <x:c r="R1655" s="7" t="str">
        <x:f>IF(AND(ISNUMBER(K1655),ISNUMBER(Q1655)),IF(K1655&lt;=Q1655,"Valeur ≤ seuil","Valeur &gt; seuil"),"")</x:f>
      </x:c>
      <x:c r="S1655" s="15"/>
      <x:c r="T1655" s="7" t="str">
        <x:f>IF(AND(ISNUMBER(K1655),ISNUMBER(S1655)),IF(K1655&lt;=S1655,"Valeur ≤ seuil","Valeur &gt; seuil"),"")</x:f>
      </x:c>
      <x:c r="U1655" s="7"/>
      <x:c r="V1655" s="7" t="str"/>
      <x:c r="W1655" s="14" t="str"/>
      <x:c r="X1655" s="7" t="str"/>
      <x:c r="Y1655" s="13" t="d">
        <x:v>2026-10-25T12:00:00.000Z</x:v>
      </x:c>
      <x:c r="Z1655" s="14" t="str">
        <x:v>https://www.elbac.fr/article317903</x:v>
      </x:c>
      <x:c r="AA1655" s="14" t="str">
        <x:v>http://127.0.0.1:8788/produit-elbac-317903-b1.html</x:v>
      </x:c>
      <x:c r="AB1655" s="14" t="str">
        <x:v>http://127.0.0.1:8788/produit-elbac-317903-b1.html</x:v>
      </x:c>
      <x:c r="AC1655" s="7" t="str">
        <x:v>Obtenir la version, la configuration, les modes, les mesures et les informations réglementaires.</x:v>
      </x:c>
      <x:c r="AD1655" s="7"/>
      <x:c r="AE1655" s="7" t="str"/>
    </x:row>
    <x:row r="1656" ht="54" customHeight="1">
      <x:c r="A1656" s="7" t="str">
        <x:v>317905-B1</x:v>
      </x:c>
      <x:c r="B1656" s="7" t="str">
        <x:v>ELBAC</x:v>
      </x:c>
      <x:c r="C1656" s="7" t="str">
        <x:v>ELBAC</x:v>
      </x:c>
      <x:c r="D1656" s="7" t="str">
        <x:v>317905-B1 · SYT+ 5 paires AWG20 LSZH B2ca · boîte 100 m</x:v>
      </x:c>
      <x:c r="E1656" s="7" t="str">
        <x:v>Composant électronique ou sensible</x:v>
      </x:c>
      <x:c r="F1656" s="7" t="str">
        <x:v>Composant à évaluer dans l’ensemble</x:v>
      </x:c>
      <x:c r="G1656" s="7" t="str">
        <x:v>À vérifier</x:v>
      </x:c>
      <x:c r="H1656" s="7" t="str"/>
      <x:c r="I1656" s="7" t="str">
        <x:v>La fiche de ce composant ne documente pas les modes de la motorisation complète.</x:v>
      </x:c>
      <x:c r="J1656" s="7" t="str"/>
      <x:c r="K1656" s="15"/>
      <x:c r="L1656" s="15" t="str"/>
      <x:c r="M1656" s="15"/>
      <x:c r="N1656" s="15"/>
      <x:c r="O1656" s="15"/>
      <x:c r="P1656" s="7" t="str"/>
      <x:c r="Q1656" s="15"/>
      <x:c r="R1656" s="7" t="str">
        <x:f>IF(AND(ISNUMBER(K1656),ISNUMBER(Q1656)),IF(K1656&lt;=Q1656,"Valeur ≤ seuil","Valeur &gt; seuil"),"")</x:f>
      </x:c>
      <x:c r="S1656" s="15"/>
      <x:c r="T1656" s="7" t="str">
        <x:f>IF(AND(ISNUMBER(K1656),ISNUMBER(S1656)),IF(K1656&lt;=S1656,"Valeur ≤ seuil","Valeur &gt; seuil"),"")</x:f>
      </x:c>
      <x:c r="U1656" s="7"/>
      <x:c r="V1656" s="7" t="str"/>
      <x:c r="W1656" s="14" t="str"/>
      <x:c r="X1656" s="7" t="str"/>
      <x:c r="Y1656" s="13" t="d">
        <x:v>2026-10-25T12:00:00.000Z</x:v>
      </x:c>
      <x:c r="Z1656" s="14" t="str">
        <x:v>https://www.elbac.fr/article317905</x:v>
      </x:c>
      <x:c r="AA1656" s="14" t="str">
        <x:v>http://127.0.0.1:8788/produit-elbac-317905-b1.html</x:v>
      </x:c>
      <x:c r="AB1656" s="14" t="str">
        <x:v>http://127.0.0.1:8788/produit-elbac-317905-b1.html</x:v>
      </x:c>
      <x:c r="AC1656" s="7" t="str">
        <x:v>Obtenir la version, la configuration, les modes, les mesures et les informations réglementaires.</x:v>
      </x:c>
      <x:c r="AD1656" s="7"/>
      <x:c r="AE1656" s="7" t="str"/>
    </x:row>
    <x:row r="1657" ht="54" customHeight="1">
      <x:c r="A1657" s="7" t="str">
        <x:v>219545-W1</x:v>
      </x:c>
      <x:c r="B1657" s="7" t="str">
        <x:v>ELBAC</x:v>
      </x:c>
      <x:c r="C1657" s="7" t="str">
        <x:v>ELBAC</x:v>
      </x:c>
      <x:c r="D1657" s="7" t="str">
        <x:v>219545-W1 · Câble U/FTP Cat6A armé pour extérieur · bobine bois 100 m</x:v>
      </x:c>
      <x:c r="E1657" s="7" t="str">
        <x:v>Composant électronique ou sensible</x:v>
      </x:c>
      <x:c r="F1657" s="7" t="str">
        <x:v>Composant à évaluer dans l’ensemble</x:v>
      </x:c>
      <x:c r="G1657" s="7" t="str">
        <x:v>À vérifier</x:v>
      </x:c>
      <x:c r="H1657" s="7" t="str"/>
      <x:c r="I1657" s="7" t="str">
        <x:v>La fiche de ce composant ne documente pas les modes de la motorisation complète.</x:v>
      </x:c>
      <x:c r="J1657" s="7" t="str"/>
      <x:c r="K1657" s="15"/>
      <x:c r="L1657" s="15" t="str"/>
      <x:c r="M1657" s="15"/>
      <x:c r="N1657" s="15"/>
      <x:c r="O1657" s="15"/>
      <x:c r="P1657" s="7" t="str"/>
      <x:c r="Q1657" s="15"/>
      <x:c r="R1657" s="7" t="str">
        <x:f>IF(AND(ISNUMBER(K1657),ISNUMBER(Q1657)),IF(K1657&lt;=Q1657,"Valeur ≤ seuil","Valeur &gt; seuil"),"")</x:f>
      </x:c>
      <x:c r="S1657" s="15"/>
      <x:c r="T1657" s="7" t="str">
        <x:f>IF(AND(ISNUMBER(K1657),ISNUMBER(S1657)),IF(K1657&lt;=S1657,"Valeur ≤ seuil","Valeur &gt; seuil"),"")</x:f>
      </x:c>
      <x:c r="U1657" s="7"/>
      <x:c r="V1657" s="7" t="str"/>
      <x:c r="W1657" s="14" t="str"/>
      <x:c r="X1657" s="7" t="str"/>
      <x:c r="Y1657" s="13" t="d">
        <x:v>2026-10-25T12:00:00.000Z</x:v>
      </x:c>
      <x:c r="Z1657" s="14" t="str">
        <x:v>https://www.elbac.fr/article219545</x:v>
      </x:c>
      <x:c r="AA1657" s="14" t="str">
        <x:v>http://127.0.0.1:8788/produit-elbac-219545-w1.html</x:v>
      </x:c>
      <x:c r="AB1657" s="14" t="str">
        <x:v>http://127.0.0.1:8788/produit-elbac-219545-w1.html</x:v>
      </x:c>
      <x:c r="AC1657" s="7" t="str">
        <x:v>Obtenir la version, la configuration, les modes, les mesures et les informations réglementaires.</x:v>
      </x:c>
      <x:c r="AD1657" s="7"/>
      <x:c r="AE1657" s="7" t="str"/>
    </x:row>
    <x:row r="1658" ht="54" customHeight="1">
      <x:c r="A1658" s="7" t="str">
        <x:v>250405-G1</x:v>
      </x:c>
      <x:c r="B1658" s="7" t="str">
        <x:v>ELBAC</x:v>
      </x:c>
      <x:c r="C1658" s="7" t="str">
        <x:v>ELBAC</x:v>
      </x:c>
      <x:c r="D1658" s="7" t="str">
        <x:v>250405-G1 · Câble U/UTP Cat5e LSZH · couronne 100 m</x:v>
      </x:c>
      <x:c r="E1658" s="7" t="str">
        <x:v>Composant électronique ou sensible</x:v>
      </x:c>
      <x:c r="F1658" s="7" t="str">
        <x:v>Composant à évaluer dans l’ensemble</x:v>
      </x:c>
      <x:c r="G1658" s="7" t="str">
        <x:v>À vérifier</x:v>
      </x:c>
      <x:c r="H1658" s="7" t="str"/>
      <x:c r="I1658" s="7" t="str">
        <x:v>La fiche de ce composant ne documente pas les modes de la motorisation complète.</x:v>
      </x:c>
      <x:c r="J1658" s="7" t="str"/>
      <x:c r="K1658" s="15"/>
      <x:c r="L1658" s="15" t="str"/>
      <x:c r="M1658" s="15"/>
      <x:c r="N1658" s="15"/>
      <x:c r="O1658" s="15"/>
      <x:c r="P1658" s="7" t="str"/>
      <x:c r="Q1658" s="15"/>
      <x:c r="R1658" s="7" t="str">
        <x:f>IF(AND(ISNUMBER(K1658),ISNUMBER(Q1658)),IF(K1658&lt;=Q1658,"Valeur ≤ seuil","Valeur &gt; seuil"),"")</x:f>
      </x:c>
      <x:c r="S1658" s="15"/>
      <x:c r="T1658" s="7" t="str">
        <x:f>IF(AND(ISNUMBER(K1658),ISNUMBER(S1658)),IF(K1658&lt;=S1658,"Valeur ≤ seuil","Valeur &gt; seuil"),"")</x:f>
      </x:c>
      <x:c r="U1658" s="7"/>
      <x:c r="V1658" s="7" t="str"/>
      <x:c r="W1658" s="14" t="str"/>
      <x:c r="X1658" s="7" t="str"/>
      <x:c r="Y1658" s="13" t="d">
        <x:v>2026-10-25T12:00:00.000Z</x:v>
      </x:c>
      <x:c r="Z1658" s="14" t="str">
        <x:v>https://www.elbac.fr/article250405</x:v>
      </x:c>
      <x:c r="AA1658" s="14" t="str">
        <x:v>http://127.0.0.1:8788/produit-elbac-250405-g1.html</x:v>
      </x:c>
      <x:c r="AB1658" s="14" t="str">
        <x:v>http://127.0.0.1:8788/produit-elbac-250405-g1.html</x:v>
      </x:c>
      <x:c r="AC1658" s="7" t="str">
        <x:v>Obtenir la version, la configuration, les modes, les mesures et les informations réglementaires.</x:v>
      </x:c>
      <x:c r="AD1658" s="7"/>
      <x:c r="AE1658" s="7" t="str"/>
    </x:row>
    <x:row r="1659" ht="54" customHeight="1">
      <x:c r="A1659" s="7" t="str">
        <x:v>250436-R3</x:v>
      </x:c>
      <x:c r="B1659" s="7" t="str">
        <x:v>ELBAC</x:v>
      </x:c>
      <x:c r="C1659" s="7" t="str">
        <x:v>ELBAC</x:v>
      </x:c>
      <x:c r="D1659" s="7" t="str">
        <x:v>250436-R3 · Câble F/UTP Cat5e LSZH · dévidoir 305 m</x:v>
      </x:c>
      <x:c r="E1659" s="7" t="str">
        <x:v>Composant électronique ou sensible</x:v>
      </x:c>
      <x:c r="F1659" s="7" t="str">
        <x:v>Composant à évaluer dans l’ensemble</x:v>
      </x:c>
      <x:c r="G1659" s="7" t="str">
        <x:v>À vérifier</x:v>
      </x:c>
      <x:c r="H1659" s="7" t="str"/>
      <x:c r="I1659" s="7" t="str">
        <x:v>La fiche de ce composant ne documente pas les modes de la motorisation complète.</x:v>
      </x:c>
      <x:c r="J1659" s="7" t="str"/>
      <x:c r="K1659" s="15"/>
      <x:c r="L1659" s="15" t="str"/>
      <x:c r="M1659" s="15"/>
      <x:c r="N1659" s="15"/>
      <x:c r="O1659" s="15"/>
      <x:c r="P1659" s="7" t="str"/>
      <x:c r="Q1659" s="15"/>
      <x:c r="R1659" s="7" t="str">
        <x:f>IF(AND(ISNUMBER(K1659),ISNUMBER(Q1659)),IF(K1659&lt;=Q1659,"Valeur ≤ seuil","Valeur &gt; seuil"),"")</x:f>
      </x:c>
      <x:c r="S1659" s="15"/>
      <x:c r="T1659" s="7" t="str">
        <x:f>IF(AND(ISNUMBER(K1659),ISNUMBER(S1659)),IF(K1659&lt;=S1659,"Valeur ≤ seuil","Valeur &gt; seuil"),"")</x:f>
      </x:c>
      <x:c r="U1659" s="7"/>
      <x:c r="V1659" s="7" t="str"/>
      <x:c r="W1659" s="14" t="str"/>
      <x:c r="X1659" s="7" t="str"/>
      <x:c r="Y1659" s="13" t="d">
        <x:v>2026-10-25T12:00:00.000Z</x:v>
      </x:c>
      <x:c r="Z1659" s="14" t="str">
        <x:v>https://www.elbac.fr/article250436</x:v>
      </x:c>
      <x:c r="AA1659" s="14" t="str">
        <x:v>http://127.0.0.1:8788/produit-elbac-250436-r3.html</x:v>
      </x:c>
      <x:c r="AB1659" s="14" t="str">
        <x:v>http://127.0.0.1:8788/produit-elbac-250436-r3.html</x:v>
      </x:c>
      <x:c r="AC1659" s="7" t="str">
        <x:v>Obtenir la version, la configuration, les modes, les mesures et les informations réglementaires.</x:v>
      </x:c>
      <x:c r="AD1659" s="7"/>
      <x:c r="AE1659" s="7" t="str"/>
    </x:row>
    <x:row r="1660" ht="54" customHeight="1">
      <x:c r="A1660" s="7" t="str">
        <x:v>250507-C1</x:v>
      </x:c>
      <x:c r="B1660" s="7" t="str">
        <x:v>ELBAC</x:v>
      </x:c>
      <x:c r="C1660" s="7" t="str">
        <x:v>ELBAC</x:v>
      </x:c>
      <x:c r="D1660" s="7" t="str">
        <x:v>250507-C1 · Câble U/UTP Cat6 LSZH B2ca · bobine carton 100 m</x:v>
      </x:c>
      <x:c r="E1660" s="7" t="str">
        <x:v>Composant électronique ou sensible</x:v>
      </x:c>
      <x:c r="F1660" s="7" t="str">
        <x:v>Composant à évaluer dans l’ensemble</x:v>
      </x:c>
      <x:c r="G1660" s="7" t="str">
        <x:v>À vérifier</x:v>
      </x:c>
      <x:c r="H1660" s="7" t="str"/>
      <x:c r="I1660" s="7" t="str">
        <x:v>La fiche de ce composant ne documente pas les modes de la motorisation complète.</x:v>
      </x:c>
      <x:c r="J1660" s="7" t="str"/>
      <x:c r="K1660" s="15"/>
      <x:c r="L1660" s="15" t="str"/>
      <x:c r="M1660" s="15"/>
      <x:c r="N1660" s="15"/>
      <x:c r="O1660" s="15"/>
      <x:c r="P1660" s="7" t="str"/>
      <x:c r="Q1660" s="15"/>
      <x:c r="R1660" s="7" t="str">
        <x:f>IF(AND(ISNUMBER(K1660),ISNUMBER(Q1660)),IF(K1660&lt;=Q1660,"Valeur ≤ seuil","Valeur &gt; seuil"),"")</x:f>
      </x:c>
      <x:c r="S1660" s="15"/>
      <x:c r="T1660" s="7" t="str">
        <x:f>IF(AND(ISNUMBER(K1660),ISNUMBER(S1660)),IF(K1660&lt;=S1660,"Valeur ≤ seuil","Valeur &gt; seuil"),"")</x:f>
      </x:c>
      <x:c r="U1660" s="7"/>
      <x:c r="V1660" s="7" t="str"/>
      <x:c r="W1660" s="14" t="str"/>
      <x:c r="X1660" s="7" t="str"/>
      <x:c r="Y1660" s="13" t="d">
        <x:v>2026-10-25T12:00:00.000Z</x:v>
      </x:c>
      <x:c r="Z1660" s="14" t="str">
        <x:v>https://www.elbac.fr/article250507</x:v>
      </x:c>
      <x:c r="AA1660" s="14" t="str">
        <x:v>http://127.0.0.1:8788/produit-elbac-250507-c1.html</x:v>
      </x:c>
      <x:c r="AB1660" s="14" t="str">
        <x:v>http://127.0.0.1:8788/produit-elbac-250507-c1.html</x:v>
      </x:c>
      <x:c r="AC1660" s="7" t="str">
        <x:v>Obtenir la version, la configuration, les modes, les mesures et les informations réglementaires.</x:v>
      </x:c>
      <x:c r="AD1660" s="7"/>
      <x:c r="AE1660" s="7" t="str"/>
    </x:row>
    <x:row r="1661" ht="54" customHeight="1">
      <x:c r="A1661" s="7" t="str">
        <x:v>250535-W1</x:v>
      </x:c>
      <x:c r="B1661" s="7" t="str">
        <x:v>ELBAC</x:v>
      </x:c>
      <x:c r="C1661" s="7" t="str">
        <x:v>ELBAC</x:v>
      </x:c>
      <x:c r="D1661" s="7" t="str">
        <x:v>250535-W1 · Câble F/UTP Cat6 LSZH · bobine bois 100 m</x:v>
      </x:c>
      <x:c r="E1661" s="7" t="str">
        <x:v>Composant électronique ou sensible</x:v>
      </x:c>
      <x:c r="F1661" s="7" t="str">
        <x:v>Composant à évaluer dans l’ensemble</x:v>
      </x:c>
      <x:c r="G1661" s="7" t="str">
        <x:v>À vérifier</x:v>
      </x:c>
      <x:c r="H1661" s="7" t="str"/>
      <x:c r="I1661" s="7" t="str">
        <x:v>La fiche de ce composant ne documente pas les modes de la motorisation complète.</x:v>
      </x:c>
      <x:c r="J1661" s="7" t="str"/>
      <x:c r="K1661" s="15"/>
      <x:c r="L1661" s="15" t="str"/>
      <x:c r="M1661" s="15"/>
      <x:c r="N1661" s="15"/>
      <x:c r="O1661" s="15"/>
      <x:c r="P1661" s="7" t="str"/>
      <x:c r="Q1661" s="15"/>
      <x:c r="R1661" s="7" t="str">
        <x:f>IF(AND(ISNUMBER(K1661),ISNUMBER(Q1661)),IF(K1661&lt;=Q1661,"Valeur ≤ seuil","Valeur &gt; seuil"),"")</x:f>
      </x:c>
      <x:c r="S1661" s="15"/>
      <x:c r="T1661" s="7" t="str">
        <x:f>IF(AND(ISNUMBER(K1661),ISNUMBER(S1661)),IF(K1661&lt;=S1661,"Valeur ≤ seuil","Valeur &gt; seuil"),"")</x:f>
      </x:c>
      <x:c r="U1661" s="7"/>
      <x:c r="V1661" s="7" t="str"/>
      <x:c r="W1661" s="14" t="str"/>
      <x:c r="X1661" s="7" t="str"/>
      <x:c r="Y1661" s="13" t="d">
        <x:v>2026-10-25T12:00:00.000Z</x:v>
      </x:c>
      <x:c r="Z1661" s="14" t="str">
        <x:v>https://www.elbac.fr/article250535</x:v>
      </x:c>
      <x:c r="AA1661" s="14" t="str">
        <x:v>http://127.0.0.1:8788/produit-elbac-250535-w1.html</x:v>
      </x:c>
      <x:c r="AB1661" s="14" t="str">
        <x:v>http://127.0.0.1:8788/produit-elbac-250535-w1.html</x:v>
      </x:c>
      <x:c r="AC1661" s="7" t="str">
        <x:v>Obtenir la version, la configuration, les modes, les mesures et les informations réglementaires.</x:v>
      </x:c>
      <x:c r="AD1661" s="7"/>
      <x:c r="AE1661" s="7" t="str"/>
    </x:row>
    <x:row r="1662" ht="54" customHeight="1">
      <x:c r="A1662" s="7" t="str">
        <x:v>250547-W1</x:v>
      </x:c>
      <x:c r="B1662" s="7" t="str">
        <x:v>ELBAC</x:v>
      </x:c>
      <x:c r="C1662" s="7" t="str">
        <x:v>ELBAC</x:v>
      </x:c>
      <x:c r="D1662" s="7" t="str">
        <x:v>250547-W1 · Câble U/FTP Cat6A LSZH B2ca · bobine bois 100 m</x:v>
      </x:c>
      <x:c r="E1662" s="7" t="str">
        <x:v>Composant électronique ou sensible</x:v>
      </x:c>
      <x:c r="F1662" s="7" t="str">
        <x:v>Composant à évaluer dans l’ensemble</x:v>
      </x:c>
      <x:c r="G1662" s="7" t="str">
        <x:v>À vérifier</x:v>
      </x:c>
      <x:c r="H1662" s="7" t="str"/>
      <x:c r="I1662" s="7" t="str">
        <x:v>La fiche de ce composant ne documente pas les modes de la motorisation complète.</x:v>
      </x:c>
      <x:c r="J1662" s="7" t="str"/>
      <x:c r="K1662" s="15"/>
      <x:c r="L1662" s="15" t="str"/>
      <x:c r="M1662" s="15"/>
      <x:c r="N1662" s="15"/>
      <x:c r="O1662" s="15"/>
      <x:c r="P1662" s="7" t="str"/>
      <x:c r="Q1662" s="15"/>
      <x:c r="R1662" s="7" t="str">
        <x:f>IF(AND(ISNUMBER(K1662),ISNUMBER(Q1662)),IF(K1662&lt;=Q1662,"Valeur ≤ seuil","Valeur &gt; seuil"),"")</x:f>
      </x:c>
      <x:c r="S1662" s="15"/>
      <x:c r="T1662" s="7" t="str">
        <x:f>IF(AND(ISNUMBER(K1662),ISNUMBER(S1662)),IF(K1662&lt;=S1662,"Valeur ≤ seuil","Valeur &gt; seuil"),"")</x:f>
      </x:c>
      <x:c r="U1662" s="7"/>
      <x:c r="V1662" s="7" t="str"/>
      <x:c r="W1662" s="14" t="str"/>
      <x:c r="X1662" s="7" t="str"/>
      <x:c r="Y1662" s="13" t="d">
        <x:v>2026-10-25T12:00:00.000Z</x:v>
      </x:c>
      <x:c r="Z1662" s="14" t="str">
        <x:v>https://www.elbac.fr/article250547</x:v>
      </x:c>
      <x:c r="AA1662" s="14" t="str">
        <x:v>http://127.0.0.1:8788/produit-elbac-250547-w1.html</x:v>
      </x:c>
      <x:c r="AB1662" s="14" t="str">
        <x:v>http://127.0.0.1:8788/produit-elbac-250547-w1.html</x:v>
      </x:c>
      <x:c r="AC1662" s="7" t="str">
        <x:v>Obtenir la version, la configuration, les modes, les mesures et les informations réglementaires.</x:v>
      </x:c>
      <x:c r="AD1662" s="7"/>
      <x:c r="AE1662" s="7" t="str"/>
    </x:row>
    <x:row r="1663" ht="54" customHeight="1">
      <x:c r="A1663" s="7" t="str">
        <x:v>250555-W1</x:v>
      </x:c>
      <x:c r="B1663" s="7" t="str">
        <x:v>ELBAC</x:v>
      </x:c>
      <x:c r="C1663" s="7" t="str">
        <x:v>ELBAC</x:v>
      </x:c>
      <x:c r="D1663" s="7" t="str">
        <x:v>250555-W1 · Câble F/FTP Cat6A LSZH · bobine bois 100 m</x:v>
      </x:c>
      <x:c r="E1663" s="7" t="str">
        <x:v>Composant électronique ou sensible</x:v>
      </x:c>
      <x:c r="F1663" s="7" t="str">
        <x:v>Composant à évaluer dans l’ensemble</x:v>
      </x:c>
      <x:c r="G1663" s="7" t="str">
        <x:v>À vérifier</x:v>
      </x:c>
      <x:c r="H1663" s="7" t="str"/>
      <x:c r="I1663" s="7" t="str">
        <x:v>La fiche de ce composant ne documente pas les modes de la motorisation complète.</x:v>
      </x:c>
      <x:c r="J1663" s="7" t="str"/>
      <x:c r="K1663" s="15"/>
      <x:c r="L1663" s="15" t="str"/>
      <x:c r="M1663" s="15"/>
      <x:c r="N1663" s="15"/>
      <x:c r="O1663" s="15"/>
      <x:c r="P1663" s="7" t="str"/>
      <x:c r="Q1663" s="15"/>
      <x:c r="R1663" s="7" t="str">
        <x:f>IF(AND(ISNUMBER(K1663),ISNUMBER(Q1663)),IF(K1663&lt;=Q1663,"Valeur ≤ seuil","Valeur &gt; seuil"),"")</x:f>
      </x:c>
      <x:c r="S1663" s="15"/>
      <x:c r="T1663" s="7" t="str">
        <x:f>IF(AND(ISNUMBER(K1663),ISNUMBER(S1663)),IF(K1663&lt;=S1663,"Valeur ≤ seuil","Valeur &gt; seuil"),"")</x:f>
      </x:c>
      <x:c r="U1663" s="7"/>
      <x:c r="V1663" s="7" t="str"/>
      <x:c r="W1663" s="14" t="str"/>
      <x:c r="X1663" s="7" t="str"/>
      <x:c r="Y1663" s="13" t="d">
        <x:v>2026-10-25T12:00:00.000Z</x:v>
      </x:c>
      <x:c r="Z1663" s="14" t="str">
        <x:v>https://www.elbac.fr/article250555</x:v>
      </x:c>
      <x:c r="AA1663" s="14" t="str">
        <x:v>http://127.0.0.1:8788/produit-elbac-250555-w1.html</x:v>
      </x:c>
      <x:c r="AB1663" s="14" t="str">
        <x:v>http://127.0.0.1:8788/produit-elbac-250555-w1.html</x:v>
      </x:c>
      <x:c r="AC1663" s="7" t="str">
        <x:v>Obtenir la version, la configuration, les modes, les mesures et les informations réglementaires.</x:v>
      </x:c>
      <x:c r="AD1663" s="7"/>
      <x:c r="AE1663" s="7" t="str"/>
    </x:row>
    <x:row r="1664" ht="54" customHeight="1">
      <x:c r="A1664" s="7" t="str">
        <x:v>251505-C1</x:v>
      </x:c>
      <x:c r="B1664" s="7" t="str">
        <x:v>ELBAC</x:v>
      </x:c>
      <x:c r="C1664" s="7" t="str">
        <x:v>ELBAC</x:v>
      </x:c>
      <x:c r="D1664" s="7" t="str">
        <x:v>251505-C1 · Câble U/UTP Cat6 intérieur/extérieur · bobine carton 100 m</x:v>
      </x:c>
      <x:c r="E1664" s="7" t="str">
        <x:v>Composant électronique ou sensible</x:v>
      </x:c>
      <x:c r="F1664" s="7" t="str">
        <x:v>Composant à évaluer dans l’ensemble</x:v>
      </x:c>
      <x:c r="G1664" s="7" t="str">
        <x:v>À vérifier</x:v>
      </x:c>
      <x:c r="H1664" s="7" t="str"/>
      <x:c r="I1664" s="7" t="str">
        <x:v>La fiche de ce composant ne documente pas les modes de la motorisation complète.</x:v>
      </x:c>
      <x:c r="J1664" s="7" t="str"/>
      <x:c r="K1664" s="15"/>
      <x:c r="L1664" s="15" t="str"/>
      <x:c r="M1664" s="15"/>
      <x:c r="N1664" s="15"/>
      <x:c r="O1664" s="15"/>
      <x:c r="P1664" s="7" t="str"/>
      <x:c r="Q1664" s="15"/>
      <x:c r="R1664" s="7" t="str">
        <x:f>IF(AND(ISNUMBER(K1664),ISNUMBER(Q1664)),IF(K1664&lt;=Q1664,"Valeur ≤ seuil","Valeur &gt; seuil"),"")</x:f>
      </x:c>
      <x:c r="S1664" s="15"/>
      <x:c r="T1664" s="7" t="str">
        <x:f>IF(AND(ISNUMBER(K1664),ISNUMBER(S1664)),IF(K1664&lt;=S1664,"Valeur ≤ seuil","Valeur &gt; seuil"),"")</x:f>
      </x:c>
      <x:c r="U1664" s="7"/>
      <x:c r="V1664" s="7" t="str"/>
      <x:c r="W1664" s="14" t="str"/>
      <x:c r="X1664" s="7" t="str"/>
      <x:c r="Y1664" s="13" t="d">
        <x:v>2026-10-25T12:00:00.000Z</x:v>
      </x:c>
      <x:c r="Z1664" s="14" t="str">
        <x:v>https://www.elbac.fr/article251505</x:v>
      </x:c>
      <x:c r="AA1664" s="14" t="str">
        <x:v>http://127.0.0.1:8788/produit-elbac-251505-c1.html</x:v>
      </x:c>
      <x:c r="AB1664" s="14" t="str">
        <x:v>http://127.0.0.1:8788/produit-elbac-251505-c1.html</x:v>
      </x:c>
      <x:c r="AC1664" s="7" t="str">
        <x:v>Obtenir la version, la configuration, les modes, les mesures et les informations réglementaires.</x:v>
      </x:c>
      <x:c r="AD1664" s="7"/>
      <x:c r="AE1664" s="7" t="str"/>
    </x:row>
    <x:row r="1665" ht="54" customHeight="1">
      <x:c r="A1665" s="7" t="str">
        <x:v>251545-W1</x:v>
      </x:c>
      <x:c r="B1665" s="7" t="str">
        <x:v>ELBAC</x:v>
      </x:c>
      <x:c r="C1665" s="7" t="str">
        <x:v>ELBAC</x:v>
      </x:c>
      <x:c r="D1665" s="7" t="str">
        <x:v>251545-W1 · Câble U/FTP Cat6A intérieur/extérieur · bobine bois 100 m</x:v>
      </x:c>
      <x:c r="E1665" s="7" t="str">
        <x:v>Composant électronique ou sensible</x:v>
      </x:c>
      <x:c r="F1665" s="7" t="str">
        <x:v>Composant à évaluer dans l’ensemble</x:v>
      </x:c>
      <x:c r="G1665" s="7" t="str">
        <x:v>À vérifier</x:v>
      </x:c>
      <x:c r="H1665" s="7" t="str"/>
      <x:c r="I1665" s="7" t="str">
        <x:v>La fiche de ce composant ne documente pas les modes de la motorisation complète.</x:v>
      </x:c>
      <x:c r="J1665" s="7" t="str"/>
      <x:c r="K1665" s="15"/>
      <x:c r="L1665" s="15" t="str"/>
      <x:c r="M1665" s="15"/>
      <x:c r="N1665" s="15"/>
      <x:c r="O1665" s="15"/>
      <x:c r="P1665" s="7" t="str"/>
      <x:c r="Q1665" s="15"/>
      <x:c r="R1665" s="7" t="str">
        <x:f>IF(AND(ISNUMBER(K1665),ISNUMBER(Q1665)),IF(K1665&lt;=Q1665,"Valeur ≤ seuil","Valeur &gt; seuil"),"")</x:f>
      </x:c>
      <x:c r="S1665" s="15"/>
      <x:c r="T1665" s="7" t="str">
        <x:f>IF(AND(ISNUMBER(K1665),ISNUMBER(S1665)),IF(K1665&lt;=S1665,"Valeur ≤ seuil","Valeur &gt; seuil"),"")</x:f>
      </x:c>
      <x:c r="U1665" s="7"/>
      <x:c r="V1665" s="7" t="str"/>
      <x:c r="W1665" s="14" t="str"/>
      <x:c r="X1665" s="7" t="str"/>
      <x:c r="Y1665" s="13" t="d">
        <x:v>2026-10-25T12:00:00.000Z</x:v>
      </x:c>
      <x:c r="Z1665" s="14" t="str">
        <x:v>https://www.elbac.fr/article251545</x:v>
      </x:c>
      <x:c r="AA1665" s="14" t="str">
        <x:v>http://127.0.0.1:8788/produit-elbac-251545-w1.html</x:v>
      </x:c>
      <x:c r="AB1665" s="14" t="str">
        <x:v>http://127.0.0.1:8788/produit-elbac-251545-w1.html</x:v>
      </x:c>
      <x:c r="AC1665" s="7" t="str">
        <x:v>Obtenir la version, la configuration, les modes, les mesures et les informations réglementaires.</x:v>
      </x:c>
      <x:c r="AD1665" s="7"/>
      <x:c r="AE1665" s="7" t="str"/>
    </x:row>
    <x:row r="1666" ht="54" customHeight="1">
      <x:c r="A1666" s="7" t="str">
        <x:v>942545-S0</x:v>
      </x:c>
      <x:c r="B1666" s="7" t="str">
        <x:v>ELBAC</x:v>
      </x:c>
      <x:c r="C1666" s="7" t="str">
        <x:v>ELBAC</x:v>
      </x:c>
      <x:c r="D1666" s="7" t="str">
        <x:v>942545-S0 · RJ45 mâle Cat6 sans pince à sertir · sachet 1 pc</x:v>
      </x:c>
      <x:c r="E1666" s="7" t="str">
        <x:v>Nature à préciser</x:v>
      </x:c>
      <x:c r="F1666" s="7" t="str">
        <x:v>Périmètre à confirmer</x:v>
      </x:c>
      <x:c r="G1666" s="7" t="str">
        <x:v>À vérifier</x:v>
      </x:c>
      <x:c r="H1666" s="7" t="str"/>
      <x:c r="I1666" s="7" t="str">
        <x:v>Mode, configuration et preuves énergétiques complètes non établis pour cette référence.</x:v>
      </x:c>
      <x:c r="J1666" s="7" t="str"/>
      <x:c r="K1666" s="15"/>
      <x:c r="L1666" s="15" t="str"/>
      <x:c r="M1666" s="15"/>
      <x:c r="N1666" s="15"/>
      <x:c r="O1666" s="15"/>
      <x:c r="P1666" s="7" t="str"/>
      <x:c r="Q1666" s="15"/>
      <x:c r="R1666" s="7" t="str">
        <x:f>IF(AND(ISNUMBER(K1666),ISNUMBER(Q1666)),IF(K1666&lt;=Q1666,"Valeur ≤ seuil","Valeur &gt; seuil"),"")</x:f>
      </x:c>
      <x:c r="S1666" s="15"/>
      <x:c r="T1666" s="7" t="str">
        <x:f>IF(AND(ISNUMBER(K1666),ISNUMBER(S1666)),IF(K1666&lt;=S1666,"Valeur ≤ seuil","Valeur &gt; seuil"),"")</x:f>
      </x:c>
      <x:c r="U1666" s="7"/>
      <x:c r="V1666" s="7" t="str"/>
      <x:c r="W1666" s="14" t="str"/>
      <x:c r="X1666" s="7" t="str"/>
      <x:c r="Y1666" s="13" t="d">
        <x:v>2026-10-25T12:00:00.000Z</x:v>
      </x:c>
      <x:c r="Z1666" s="14" t="str">
        <x:v>https://www.elbac.fr/article942545</x:v>
      </x:c>
      <x:c r="AA1666" s="14" t="str">
        <x:v>http://127.0.0.1:8788/produit-elbac-942545-s0.html</x:v>
      </x:c>
      <x:c r="AB1666" s="14" t="str">
        <x:v>http://127.0.0.1:8788/produit-elbac-942545-s0.html</x:v>
      </x:c>
      <x:c r="AC1666" s="7" t="str">
        <x:v>Obtenir la version, la configuration, les modes, les mesures et les informations réglementaires.</x:v>
      </x:c>
      <x:c r="AD1666" s="7"/>
      <x:c r="AE1666" s="7" t="str"/>
    </x:row>
    <x:row r="1667" ht="54" customHeight="1">
      <x:c r="A1667" s="7" t="str">
        <x:v>942555-S0</x:v>
      </x:c>
      <x:c r="B1667" s="7" t="str">
        <x:v>ELBAC</x:v>
      </x:c>
      <x:c r="C1667" s="7" t="str">
        <x:v>ELBAC</x:v>
      </x:c>
      <x:c r="D1667" s="7" t="str">
        <x:v>942555-S0 · RJ45 mâle Cat6A sans pince à sertir · sachet 1 pc</x:v>
      </x:c>
      <x:c r="E1667" s="7" t="str">
        <x:v>Nature à préciser</x:v>
      </x:c>
      <x:c r="F1667" s="7" t="str">
        <x:v>Périmètre à confirmer</x:v>
      </x:c>
      <x:c r="G1667" s="7" t="str">
        <x:v>À vérifier</x:v>
      </x:c>
      <x:c r="H1667" s="7" t="str"/>
      <x:c r="I1667" s="7" t="str">
        <x:v>Mode, configuration et preuves énergétiques complètes non établis pour cette référence.</x:v>
      </x:c>
      <x:c r="J1667" s="7" t="str"/>
      <x:c r="K1667" s="15"/>
      <x:c r="L1667" s="15" t="str"/>
      <x:c r="M1667" s="15"/>
      <x:c r="N1667" s="15"/>
      <x:c r="O1667" s="15"/>
      <x:c r="P1667" s="7" t="str"/>
      <x:c r="Q1667" s="15"/>
      <x:c r="R1667" s="7" t="str">
        <x:f>IF(AND(ISNUMBER(K1667),ISNUMBER(Q1667)),IF(K1667&lt;=Q1667,"Valeur ≤ seuil","Valeur &gt; seuil"),"")</x:f>
      </x:c>
      <x:c r="S1667" s="15"/>
      <x:c r="T1667" s="7" t="str">
        <x:f>IF(AND(ISNUMBER(K1667),ISNUMBER(S1667)),IF(K1667&lt;=S1667,"Valeur ≤ seuil","Valeur &gt; seuil"),"")</x:f>
      </x:c>
      <x:c r="U1667" s="7"/>
      <x:c r="V1667" s="7" t="str"/>
      <x:c r="W1667" s="14" t="str"/>
      <x:c r="X1667" s="7" t="str"/>
      <x:c r="Y1667" s="13" t="d">
        <x:v>2026-10-25T12:00:00.000Z</x:v>
      </x:c>
      <x:c r="Z1667" s="14" t="str">
        <x:v>https://www.elbac.fr/article942555</x:v>
      </x:c>
      <x:c r="AA1667" s="14" t="str">
        <x:v>http://127.0.0.1:8788/produit-elbac-942555-s0.html</x:v>
      </x:c>
      <x:c r="AB1667" s="14" t="str">
        <x:v>http://127.0.0.1:8788/produit-elbac-942555-s0.html</x:v>
      </x:c>
      <x:c r="AC1667" s="7" t="str">
        <x:v>Obtenir la version, la configuration, les modes, les mesures et les informations réglementaires.</x:v>
      </x:c>
      <x:c r="AD1667" s="7"/>
      <x:c r="AE1667" s="7" t="str"/>
    </x:row>
    <x:row r="1668" ht="54" customHeight="1">
      <x:c r="A1668" s="7" t="str">
        <x:v>943545-S0</x:v>
      </x:c>
      <x:c r="B1668" s="7" t="str">
        <x:v>ELBAC</x:v>
      </x:c>
      <x:c r="C1668" s="7" t="str">
        <x:v>ELBAC</x:v>
      </x:c>
      <x:c r="D1668" s="7" t="str">
        <x:v>943545-S0 · Noyau RJ45 femelle Cat6A blindé · sachet 1 pc</x:v>
      </x:c>
      <x:c r="E1668" s="7" t="str">
        <x:v>Nature à préciser</x:v>
      </x:c>
      <x:c r="F1668" s="7" t="str">
        <x:v>Périmètre à confirmer</x:v>
      </x:c>
      <x:c r="G1668" s="7" t="str">
        <x:v>À vérifier</x:v>
      </x:c>
      <x:c r="H1668" s="7" t="str"/>
      <x:c r="I1668" s="7" t="str">
        <x:v>Mode, configuration et preuves énergétiques complètes non établis pour cette référence.</x:v>
      </x:c>
      <x:c r="J1668" s="7" t="str"/>
      <x:c r="K1668" s="15"/>
      <x:c r="L1668" s="15" t="str"/>
      <x:c r="M1668" s="15"/>
      <x:c r="N1668" s="15"/>
      <x:c r="O1668" s="15"/>
      <x:c r="P1668" s="7" t="str"/>
      <x:c r="Q1668" s="15"/>
      <x:c r="R1668" s="7" t="str">
        <x:f>IF(AND(ISNUMBER(K1668),ISNUMBER(Q1668)),IF(K1668&lt;=Q1668,"Valeur ≤ seuil","Valeur &gt; seuil"),"")</x:f>
      </x:c>
      <x:c r="S1668" s="15"/>
      <x:c r="T1668" s="7" t="str">
        <x:f>IF(AND(ISNUMBER(K1668),ISNUMBER(S1668)),IF(K1668&lt;=S1668,"Valeur ≤ seuil","Valeur &gt; seuil"),"")</x:f>
      </x:c>
      <x:c r="U1668" s="7"/>
      <x:c r="V1668" s="7" t="str"/>
      <x:c r="W1668" s="14" t="str"/>
      <x:c r="X1668" s="7" t="str"/>
      <x:c r="Y1668" s="13" t="d">
        <x:v>2026-10-25T12:00:00.000Z</x:v>
      </x:c>
      <x:c r="Z1668" s="14" t="str">
        <x:v>https://www.elbac.fr/article943545</x:v>
      </x:c>
      <x:c r="AA1668" s="14" t="str">
        <x:v>http://127.0.0.1:8788/produit-elbac-943545-s0.html</x:v>
      </x:c>
      <x:c r="AB1668" s="14" t="str">
        <x:v>http://127.0.0.1:8788/produit-elbac-943545-s0.html</x:v>
      </x:c>
      <x:c r="AC1668" s="7" t="str">
        <x:v>Obtenir la version, la configuration, les modes, les mesures et les informations réglementaires.</x:v>
      </x:c>
      <x:c r="AD1668" s="7"/>
      <x:c r="AE1668" s="7" t="str"/>
    </x:row>
    <x:row r="1669" ht="54" customHeight="1">
      <x:c r="A1669" s="7" t="str">
        <x:v>932545-S0</x:v>
      </x:c>
      <x:c r="B1669" s="7" t="str">
        <x:v>ELBAC</x:v>
      </x:c>
      <x:c r="C1669" s="7" t="str">
        <x:v>ELBAC</x:v>
      </x:c>
      <x:c r="D1669" s="7" t="str">
        <x:v>932545-S0 · RJ45 mâle Cat6A IP68 sans outil · sachet 1 pc</x:v>
      </x:c>
      <x:c r="E1669" s="7" t="str">
        <x:v>Nature à préciser</x:v>
      </x:c>
      <x:c r="F1669" s="7" t="str">
        <x:v>Périmètre à confirmer</x:v>
      </x:c>
      <x:c r="G1669" s="7" t="str">
        <x:v>À vérifier</x:v>
      </x:c>
      <x:c r="H1669" s="7" t="str"/>
      <x:c r="I1669" s="7" t="str">
        <x:v>Mode, configuration et preuves énergétiques complètes non établis pour cette référence.</x:v>
      </x:c>
      <x:c r="J1669" s="7" t="str"/>
      <x:c r="K1669" s="15"/>
      <x:c r="L1669" s="15" t="str"/>
      <x:c r="M1669" s="15"/>
      <x:c r="N1669" s="15"/>
      <x:c r="O1669" s="15"/>
      <x:c r="P1669" s="7" t="str"/>
      <x:c r="Q1669" s="15"/>
      <x:c r="R1669" s="7" t="str">
        <x:f>IF(AND(ISNUMBER(K1669),ISNUMBER(Q1669)),IF(K1669&lt;=Q1669,"Valeur ≤ seuil","Valeur &gt; seuil"),"")</x:f>
      </x:c>
      <x:c r="S1669" s="15"/>
      <x:c r="T1669" s="7" t="str">
        <x:f>IF(AND(ISNUMBER(K1669),ISNUMBER(S1669)),IF(K1669&lt;=S1669,"Valeur ≤ seuil","Valeur &gt; seuil"),"")</x:f>
      </x:c>
      <x:c r="U1669" s="7"/>
      <x:c r="V1669" s="7" t="str"/>
      <x:c r="W1669" s="14" t="str"/>
      <x:c r="X1669" s="7" t="str"/>
      <x:c r="Y1669" s="13" t="d">
        <x:v>2026-10-25T12:00:00.000Z</x:v>
      </x:c>
      <x:c r="Z1669" s="14" t="str">
        <x:v>https://www.elbac.fr/article932545</x:v>
      </x:c>
      <x:c r="AA1669" s="14" t="str">
        <x:v>http://127.0.0.1:8788/produit-elbac-932545-s0.html</x:v>
      </x:c>
      <x:c r="AB1669" s="14" t="str">
        <x:v>http://127.0.0.1:8788/produit-elbac-932545-s0.html</x:v>
      </x:c>
      <x:c r="AC1669" s="7" t="str">
        <x:v>Obtenir la version, la configuration, les modes, les mesures et les informations réglementaires.</x:v>
      </x:c>
      <x:c r="AD1669" s="7"/>
      <x:c r="AE1669" s="7" t="str"/>
    </x:row>
    <x:row r="1670" ht="54" customHeight="1">
      <x:c r="A1670" s="7" t="str">
        <x:v>933545-S0</x:v>
      </x:c>
      <x:c r="B1670" s="7" t="str">
        <x:v>ELBAC</x:v>
      </x:c>
      <x:c r="C1670" s="7" t="str">
        <x:v>ELBAC</x:v>
      </x:c>
      <x:c r="D1670" s="7" t="str">
        <x:v>933545-S0 · Noyau RJ45 femelle Cat6A IP68 sans outil · sachet 1 pc</x:v>
      </x:c>
      <x:c r="E1670" s="7" t="str">
        <x:v>Nature à préciser</x:v>
      </x:c>
      <x:c r="F1670" s="7" t="str">
        <x:v>Périmètre à confirmer</x:v>
      </x:c>
      <x:c r="G1670" s="7" t="str">
        <x:v>À vérifier</x:v>
      </x:c>
      <x:c r="H1670" s="7" t="str"/>
      <x:c r="I1670" s="7" t="str">
        <x:v>Mode, configuration et preuves énergétiques complètes non établis pour cette référence.</x:v>
      </x:c>
      <x:c r="J1670" s="7" t="str"/>
      <x:c r="K1670" s="15"/>
      <x:c r="L1670" s="15" t="str"/>
      <x:c r="M1670" s="15"/>
      <x:c r="N1670" s="15"/>
      <x:c r="O1670" s="15"/>
      <x:c r="P1670" s="7" t="str"/>
      <x:c r="Q1670" s="15"/>
      <x:c r="R1670" s="7" t="str">
        <x:f>IF(AND(ISNUMBER(K1670),ISNUMBER(Q1670)),IF(K1670&lt;=Q1670,"Valeur ≤ seuil","Valeur &gt; seuil"),"")</x:f>
      </x:c>
      <x:c r="S1670" s="15"/>
      <x:c r="T1670" s="7" t="str">
        <x:f>IF(AND(ISNUMBER(K1670),ISNUMBER(S1670)),IF(K1670&lt;=S1670,"Valeur ≤ seuil","Valeur &gt; seuil"),"")</x:f>
      </x:c>
      <x:c r="U1670" s="7"/>
      <x:c r="V1670" s="7" t="str"/>
      <x:c r="W1670" s="14" t="str"/>
      <x:c r="X1670" s="7" t="str"/>
      <x:c r="Y1670" s="13" t="d">
        <x:v>2026-10-25T12:00:00.000Z</x:v>
      </x:c>
      <x:c r="Z1670" s="14" t="str">
        <x:v>https://www.elbac.fr/article933545</x:v>
      </x:c>
      <x:c r="AA1670" s="14" t="str">
        <x:v>http://127.0.0.1:8788/produit-elbac-933545-s0.html</x:v>
      </x:c>
      <x:c r="AB1670" s="14" t="str">
        <x:v>http://127.0.0.1:8788/produit-elbac-933545-s0.html</x:v>
      </x:c>
      <x:c r="AC1670" s="7" t="str">
        <x:v>Obtenir la version, la configuration, les modes, les mesures et les informations réglementaires.</x:v>
      </x:c>
      <x:c r="AD1670" s="7"/>
      <x:c r="AE1670" s="7" t="str"/>
    </x:row>
    <x:row r="1671" ht="54" customHeight="1">
      <x:c r="A1671" s="7" t="str">
        <x:v>945545-S0</x:v>
      </x:c>
      <x:c r="B1671" s="7" t="str">
        <x:v>ELBAC</x:v>
      </x:c>
      <x:c r="C1671" s="7" t="str">
        <x:v>ELBAC</x:v>
      </x:c>
      <x:c r="D1671" s="7" t="str">
        <x:v>945545-S0 · Coupleur fil à fil Cat6A FTP · sachet 1 pc</x:v>
      </x:c>
      <x:c r="E1671" s="7" t="str">
        <x:v>Composant électronique ou sensible</x:v>
      </x:c>
      <x:c r="F1671" s="7" t="str">
        <x:v>Composant à évaluer dans l’ensemble</x:v>
      </x:c>
      <x:c r="G1671" s="7" t="str">
        <x:v>À vérifier</x:v>
      </x:c>
      <x:c r="H1671" s="7" t="str"/>
      <x:c r="I1671" s="7" t="str">
        <x:v>La fiche de ce composant ne documente pas les modes de la motorisation complète.</x:v>
      </x:c>
      <x:c r="J1671" s="7" t="str"/>
      <x:c r="K1671" s="15"/>
      <x:c r="L1671" s="15" t="str"/>
      <x:c r="M1671" s="15"/>
      <x:c r="N1671" s="15"/>
      <x:c r="O1671" s="15"/>
      <x:c r="P1671" s="7" t="str"/>
      <x:c r="Q1671" s="15"/>
      <x:c r="R1671" s="7" t="str">
        <x:f>IF(AND(ISNUMBER(K1671),ISNUMBER(Q1671)),IF(K1671&lt;=Q1671,"Valeur ≤ seuil","Valeur &gt; seuil"),"")</x:f>
      </x:c>
      <x:c r="S1671" s="15"/>
      <x:c r="T1671" s="7" t="str">
        <x:f>IF(AND(ISNUMBER(K1671),ISNUMBER(S1671)),IF(K1671&lt;=S1671,"Valeur ≤ seuil","Valeur &gt; seuil"),"")</x:f>
      </x:c>
      <x:c r="U1671" s="7"/>
      <x:c r="V1671" s="7" t="str"/>
      <x:c r="W1671" s="14" t="str"/>
      <x:c r="X1671" s="7" t="str"/>
      <x:c r="Y1671" s="13" t="d">
        <x:v>2026-10-25T12:00:00.000Z</x:v>
      </x:c>
      <x:c r="Z1671" s="14" t="str">
        <x:v>https://www.elbac.fr/article945545</x:v>
      </x:c>
      <x:c r="AA1671" s="14" t="str">
        <x:v>http://127.0.0.1:8788/produit-elbac-945545-s0.html</x:v>
      </x:c>
      <x:c r="AB1671" s="14" t="str">
        <x:v>http://127.0.0.1:8788/produit-elbac-945545-s0.html</x:v>
      </x:c>
      <x:c r="AC1671" s="7" t="str">
        <x:v>Obtenir la version, la configuration, les modes, les mesures et les informations réglementaires.</x:v>
      </x:c>
      <x:c r="AD1671" s="7"/>
      <x:c r="AE1671" s="7" t="str"/>
    </x:row>
    <x:row r="1672" ht="54" customHeight="1">
      <x:c r="A1672" s="7" t="str">
        <x:v>937545-S0</x:v>
      </x:c>
      <x:c r="B1672" s="7" t="str">
        <x:v>ELBAC</x:v>
      </x:c>
      <x:c r="C1672" s="7" t="str">
        <x:v>ELBAC</x:v>
      </x:c>
      <x:c r="D1672" s="7" t="str">
        <x:v>937545-S0 · Coupleur de panneau Cat6A IP68 · sachet 1 pc</x:v>
      </x:c>
      <x:c r="E1672" s="7" t="str">
        <x:v>Nature à préciser</x:v>
      </x:c>
      <x:c r="F1672" s="7" t="str">
        <x:v>Périmètre à confirmer</x:v>
      </x:c>
      <x:c r="G1672" s="7" t="str">
        <x:v>À vérifier</x:v>
      </x:c>
      <x:c r="H1672" s="7" t="str"/>
      <x:c r="I1672" s="7" t="str">
        <x:v>Mode, configuration et preuves énergétiques complètes non établis pour cette référence.</x:v>
      </x:c>
      <x:c r="J1672" s="7" t="str"/>
      <x:c r="K1672" s="15"/>
      <x:c r="L1672" s="15" t="str"/>
      <x:c r="M1672" s="15"/>
      <x:c r="N1672" s="15"/>
      <x:c r="O1672" s="15"/>
      <x:c r="P1672" s="7" t="str"/>
      <x:c r="Q1672" s="15"/>
      <x:c r="R1672" s="7" t="str">
        <x:f>IF(AND(ISNUMBER(K1672),ISNUMBER(Q1672)),IF(K1672&lt;=Q1672,"Valeur ≤ seuil","Valeur &gt; seuil"),"")</x:f>
      </x:c>
      <x:c r="S1672" s="15"/>
      <x:c r="T1672" s="7" t="str">
        <x:f>IF(AND(ISNUMBER(K1672),ISNUMBER(S1672)),IF(K1672&lt;=S1672,"Valeur ≤ seuil","Valeur &gt; seuil"),"")</x:f>
      </x:c>
      <x:c r="U1672" s="7"/>
      <x:c r="V1672" s="7" t="str"/>
      <x:c r="W1672" s="14" t="str"/>
      <x:c r="X1672" s="7" t="str"/>
      <x:c r="Y1672" s="13" t="d">
        <x:v>2026-10-25T12:00:00.000Z</x:v>
      </x:c>
      <x:c r="Z1672" s="14" t="str">
        <x:v>https://www.elbac.fr/article937545</x:v>
      </x:c>
      <x:c r="AA1672" s="14" t="str">
        <x:v>http://127.0.0.1:8788/produit-elbac-937545-s0.html</x:v>
      </x:c>
      <x:c r="AB1672" s="14" t="str">
        <x:v>http://127.0.0.1:8788/produit-elbac-937545-s0.html</x:v>
      </x:c>
      <x:c r="AC1672" s="7" t="str">
        <x:v>Obtenir la version, la configuration, les modes, les mesures et les informations réglementaires.</x:v>
      </x:c>
      <x:c r="AD1672" s="7"/>
      <x:c r="AE1672" s="7" t="str"/>
    </x:row>
    <x:row r="1673" ht="54" customHeight="1">
      <x:c r="A1673" s="7" t="str">
        <x:v>942556-S0</x:v>
      </x:c>
      <x:c r="B1673" s="7" t="str">
        <x:v>ELBAC</x:v>
      </x:c>
      <x:c r="C1673" s="7" t="str">
        <x:v>ELBAC</x:v>
      </x:c>
      <x:c r="D1673" s="7" t="str">
        <x:v>942556-S0 · Coude 90° pour RJ45 Cat6A 942555 · sachet 1 pc</x:v>
      </x:c>
      <x:c r="E1673" s="7" t="str">
        <x:v>Nature à préciser</x:v>
      </x:c>
      <x:c r="F1673" s="7" t="str">
        <x:v>Périmètre à confirmer</x:v>
      </x:c>
      <x:c r="G1673" s="7" t="str">
        <x:v>À vérifier</x:v>
      </x:c>
      <x:c r="H1673" s="7" t="str"/>
      <x:c r="I1673" s="7" t="str">
        <x:v>Mode, configuration et preuves énergétiques complètes non établis pour cette référence.</x:v>
      </x:c>
      <x:c r="J1673" s="7" t="str"/>
      <x:c r="K1673" s="15"/>
      <x:c r="L1673" s="15" t="str"/>
      <x:c r="M1673" s="15"/>
      <x:c r="N1673" s="15"/>
      <x:c r="O1673" s="15"/>
      <x:c r="P1673" s="7" t="str"/>
      <x:c r="Q1673" s="15"/>
      <x:c r="R1673" s="7" t="str">
        <x:f>IF(AND(ISNUMBER(K1673),ISNUMBER(Q1673)),IF(K1673&lt;=Q1673,"Valeur ≤ seuil","Valeur &gt; seuil"),"")</x:f>
      </x:c>
      <x:c r="S1673" s="15"/>
      <x:c r="T1673" s="7" t="str">
        <x:f>IF(AND(ISNUMBER(K1673),ISNUMBER(S1673)),IF(K1673&lt;=S1673,"Valeur ≤ seuil","Valeur &gt; seuil"),"")</x:f>
      </x:c>
      <x:c r="U1673" s="7"/>
      <x:c r="V1673" s="7" t="str"/>
      <x:c r="W1673" s="14" t="str"/>
      <x:c r="X1673" s="7" t="str"/>
      <x:c r="Y1673" s="13" t="d">
        <x:v>2026-10-25T12:00:00.000Z</x:v>
      </x:c>
      <x:c r="Z1673" s="14" t="str">
        <x:v>https://www.elbac.fr/article942556</x:v>
      </x:c>
      <x:c r="AA1673" s="14" t="str">
        <x:v>http://127.0.0.1:8788/produit-elbac-942556-s0.html</x:v>
      </x:c>
      <x:c r="AB1673" s="14" t="str">
        <x:v>http://127.0.0.1:8788/produit-elbac-942556-s0.html</x:v>
      </x:c>
      <x:c r="AC1673" s="7" t="str">
        <x:v>Obtenir la version, la configuration, les modes, les mesures et les informations réglementaires.</x:v>
      </x:c>
      <x:c r="AD1673" s="7"/>
      <x:c r="AE1673" s="7" t="str"/>
    </x:row>
    <x:row r="1674" ht="54" customHeight="1">
      <x:c r="A1674" s="7" t="str">
        <x:v>VICF24-00-B0</x:v>
      </x:c>
      <x:c r="B1674" s="7" t="str">
        <x:v>ELBAC (marque commerciale ; fabricant industriel non précisé)</x:v>
      </x:c>
      <x:c r="C1674" s="7" t="str">
        <x:v>ELBAC</x:v>
      </x:c>
      <x:c r="D1674" s="7" t="str">
        <x:v>Caméra IP cylindrique 4 MP, focale 2,8 mm</x:v>
      </x:c>
      <x:c r="E1674" s="7" t="str">
        <x:v>Nature à préciser</x:v>
      </x:c>
      <x:c r="F1674" s="7" t="str">
        <x:v>Périmètre à confirmer</x:v>
      </x:c>
      <x:c r="G1674" s="7" t="str">
        <x:v>À vérifier</x:v>
      </x:c>
      <x:c r="H1674" s="7" t="str"/>
      <x:c r="I1674" s="7" t="str">
        <x:v>Mode, configuration et preuves énergétiques complètes non établis pour cette référence.</x:v>
      </x:c>
      <x:c r="J1674" s="7" t="str"/>
      <x:c r="K1674" s="15"/>
      <x:c r="L1674" s="15" t="str"/>
      <x:c r="M1674" s="15"/>
      <x:c r="N1674" s="15"/>
      <x:c r="O1674" s="15"/>
      <x:c r="P1674" s="7" t="str"/>
      <x:c r="Q1674" s="15"/>
      <x:c r="R1674" s="7" t="str">
        <x:f>IF(AND(ISNUMBER(K1674),ISNUMBER(Q1674)),IF(K1674&lt;=Q1674,"Valeur ≤ seuil","Valeur &gt; seuil"),"")</x:f>
      </x:c>
      <x:c r="S1674" s="15"/>
      <x:c r="T1674" s="7" t="str">
        <x:f>IF(AND(ISNUMBER(K1674),ISNUMBER(S1674)),IF(K1674&lt;=S1674,"Valeur ≤ seuil","Valeur &gt; seuil"),"")</x:f>
      </x:c>
      <x:c r="U1674" s="7"/>
      <x:c r="V1674" s="7" t="str"/>
      <x:c r="W1674" s="14" t="str"/>
      <x:c r="X1674" s="7" t="str"/>
      <x:c r="Y1674" s="13" t="d">
        <x:v>2026-10-25T12:00:00.000Z</x:v>
      </x:c>
      <x:c r="Z1674" s="14" t="str">
        <x:v>https://www.elbac.fr/articleVICF2400</x:v>
      </x:c>
      <x:c r="AA1674" s="14" t="str">
        <x:v>http://127.0.0.1:8788/produit-elbac-vicf24-00-b0.html</x:v>
      </x:c>
      <x:c r="AB1674" s="14" t="str">
        <x:v>http://127.0.0.1:8788/produit-elbac-vicf24-00-b0.html</x:v>
      </x:c>
      <x:c r="AC1674" s="7" t="str">
        <x:v>Obtenir la version, la configuration, les modes, les mesures et les informations réglementaires.</x:v>
      </x:c>
      <x:c r="AD1674" s="7"/>
      <x:c r="AE1674" s="7" t="str"/>
    </x:row>
    <x:row r="1675" ht="54" customHeight="1">
      <x:c r="A1675" s="7" t="str">
        <x:v>VICA34-02-B0</x:v>
      </x:c>
      <x:c r="B1675" s="7" t="str">
        <x:v>ELBAC (marque commerciale ; fabricant industriel non précisé)</x:v>
      </x:c>
      <x:c r="C1675" s="7" t="str">
        <x:v>ELBAC</x:v>
      </x:c>
      <x:c r="D1675" s="7" t="str">
        <x:v>Caméra IP cylindrique 4 MP autofocus 2,8–12 mm</x:v>
      </x:c>
      <x:c r="E1675" s="7" t="str">
        <x:v>Nature à préciser</x:v>
      </x:c>
      <x:c r="F1675" s="7" t="str">
        <x:v>Périmètre à confirmer</x:v>
      </x:c>
      <x:c r="G1675" s="7" t="str">
        <x:v>À vérifier</x:v>
      </x:c>
      <x:c r="H1675" s="7" t="str"/>
      <x:c r="I1675" s="7" t="str">
        <x:v>Mode, configuration et preuves énergétiques complètes non établis pour cette référence.</x:v>
      </x:c>
      <x:c r="J1675" s="7" t="str"/>
      <x:c r="K1675" s="15"/>
      <x:c r="L1675" s="15" t="str"/>
      <x:c r="M1675" s="15"/>
      <x:c r="N1675" s="15"/>
      <x:c r="O1675" s="15"/>
      <x:c r="P1675" s="7" t="str"/>
      <x:c r="Q1675" s="15"/>
      <x:c r="R1675" s="7" t="str">
        <x:f>IF(AND(ISNUMBER(K1675),ISNUMBER(Q1675)),IF(K1675&lt;=Q1675,"Valeur ≤ seuil","Valeur &gt; seuil"),"")</x:f>
      </x:c>
      <x:c r="S1675" s="15"/>
      <x:c r="T1675" s="7" t="str">
        <x:f>IF(AND(ISNUMBER(K1675),ISNUMBER(S1675)),IF(K1675&lt;=S1675,"Valeur ≤ seuil","Valeur &gt; seuil"),"")</x:f>
      </x:c>
      <x:c r="U1675" s="7"/>
      <x:c r="V1675" s="7" t="str"/>
      <x:c r="W1675" s="14" t="str"/>
      <x:c r="X1675" s="7" t="str"/>
      <x:c r="Y1675" s="13" t="d">
        <x:v>2026-10-25T12:00:00.000Z</x:v>
      </x:c>
      <x:c r="Z1675" s="14" t="str">
        <x:v>https://www.elbac.fr/articleVICA3402</x:v>
      </x:c>
      <x:c r="AA1675" s="14" t="str">
        <x:v>http://127.0.0.1:8788/produit-elbac-vica34-02-b0.html</x:v>
      </x:c>
      <x:c r="AB1675" s="14" t="str">
        <x:v>http://127.0.0.1:8788/produit-elbac-vica34-02-b0.html</x:v>
      </x:c>
      <x:c r="AC1675" s="7" t="str">
        <x:v>Obtenir la version, la configuration, les modes, les mesures et les informations réglementaires.</x:v>
      </x:c>
      <x:c r="AD1675" s="7"/>
      <x:c r="AE1675" s="7" t="str"/>
    </x:row>
    <x:row r="1676" ht="54" customHeight="1">
      <x:c r="A1676" s="7" t="str">
        <x:v>VIBF24-00-B0</x:v>
      </x:c>
      <x:c r="B1676" s="7" t="str">
        <x:v>ELBAC (marque commerciale ; fabricant industriel non précisé)</x:v>
      </x:c>
      <x:c r="C1676" s="7" t="str">
        <x:v>ELBAC</x:v>
      </x:c>
      <x:c r="D1676" s="7" t="str">
        <x:v>Caméra IP boule 4 MP 2,8 mm avec lumière blanche</x:v>
      </x:c>
      <x:c r="E1676" s="7" t="str">
        <x:v>Nature à préciser</x:v>
      </x:c>
      <x:c r="F1676" s="7" t="str">
        <x:v>Périmètre à confirmer</x:v>
      </x:c>
      <x:c r="G1676" s="7" t="str">
        <x:v>À vérifier</x:v>
      </x:c>
      <x:c r="H1676" s="7" t="str"/>
      <x:c r="I1676" s="7" t="str">
        <x:v>Mode, configuration et preuves énergétiques complètes non établis pour cette référence.</x:v>
      </x:c>
      <x:c r="J1676" s="7" t="str"/>
      <x:c r="K1676" s="15"/>
      <x:c r="L1676" s="15" t="str"/>
      <x:c r="M1676" s="15"/>
      <x:c r="N1676" s="15"/>
      <x:c r="O1676" s="15"/>
      <x:c r="P1676" s="7" t="str"/>
      <x:c r="Q1676" s="15"/>
      <x:c r="R1676" s="7" t="str">
        <x:f>IF(AND(ISNUMBER(K1676),ISNUMBER(Q1676)),IF(K1676&lt;=Q1676,"Valeur ≤ seuil","Valeur &gt; seuil"),"")</x:f>
      </x:c>
      <x:c r="S1676" s="15"/>
      <x:c r="T1676" s="7" t="str">
        <x:f>IF(AND(ISNUMBER(K1676),ISNUMBER(S1676)),IF(K1676&lt;=S1676,"Valeur ≤ seuil","Valeur &gt; seuil"),"")</x:f>
      </x:c>
      <x:c r="U1676" s="7"/>
      <x:c r="V1676" s="7" t="str"/>
      <x:c r="W1676" s="14" t="str"/>
      <x:c r="X1676" s="7" t="str"/>
      <x:c r="Y1676" s="13" t="d">
        <x:v>2026-10-25T12:00:00.000Z</x:v>
      </x:c>
      <x:c r="Z1676" s="14" t="str">
        <x:v>https://www.elbac.fr/articleVIBF2400</x:v>
      </x:c>
      <x:c r="AA1676" s="14" t="str">
        <x:v>http://127.0.0.1:8788/produit-elbac-vibf24-00-b0.html</x:v>
      </x:c>
      <x:c r="AB1676" s="14" t="str">
        <x:v>http://127.0.0.1:8788/produit-elbac-vibf24-00-b0.html</x:v>
      </x:c>
      <x:c r="AC1676" s="7" t="str">
        <x:v>Obtenir la version, la configuration, les modes, les mesures et les informations réglementaires.</x:v>
      </x:c>
      <x:c r="AD1676" s="7"/>
      <x:c r="AE1676" s="7" t="str"/>
    </x:row>
    <x:row r="1677" ht="54" customHeight="1">
      <x:c r="A1677" s="7" t="str">
        <x:v>VIDF34-03-B0</x:v>
      </x:c>
      <x:c r="B1677" s="7" t="str">
        <x:v>ELBAC (marque commerciale ; fabricant industriel non précisé)</x:v>
      </x:c>
      <x:c r="C1677" s="7" t="str">
        <x:v>ELBAC</x:v>
      </x:c>
      <x:c r="D1677" s="7" t="str">
        <x:v>Mini-dôme IP 4 MP 2,8 mm, protection IP67 / IK10</x:v>
      </x:c>
      <x:c r="E1677" s="7" t="str">
        <x:v>Nature à préciser</x:v>
      </x:c>
      <x:c r="F1677" s="7" t="str">
        <x:v>Périmètre à confirmer</x:v>
      </x:c>
      <x:c r="G1677" s="7" t="str">
        <x:v>À vérifier</x:v>
      </x:c>
      <x:c r="H1677" s="7" t="str"/>
      <x:c r="I1677" s="7" t="str">
        <x:v>Mode, configuration et preuves énergétiques complètes non établis pour cette référence.</x:v>
      </x:c>
      <x:c r="J1677" s="7" t="str"/>
      <x:c r="K1677" s="15"/>
      <x:c r="L1677" s="15" t="str"/>
      <x:c r="M1677" s="15"/>
      <x:c r="N1677" s="15"/>
      <x:c r="O1677" s="15"/>
      <x:c r="P1677" s="7" t="str"/>
      <x:c r="Q1677" s="15"/>
      <x:c r="R1677" s="7" t="str">
        <x:f>IF(AND(ISNUMBER(K1677),ISNUMBER(Q1677)),IF(K1677&lt;=Q1677,"Valeur ≤ seuil","Valeur &gt; seuil"),"")</x:f>
      </x:c>
      <x:c r="S1677" s="15"/>
      <x:c r="T1677" s="7" t="str">
        <x:f>IF(AND(ISNUMBER(K1677),ISNUMBER(S1677)),IF(K1677&lt;=S1677,"Valeur ≤ seuil","Valeur &gt; seuil"),"")</x:f>
      </x:c>
      <x:c r="U1677" s="7"/>
      <x:c r="V1677" s="7" t="str"/>
      <x:c r="W1677" s="14" t="str"/>
      <x:c r="X1677" s="7" t="str"/>
      <x:c r="Y1677" s="13" t="d">
        <x:v>2026-10-25T12:00:00.000Z</x:v>
      </x:c>
      <x:c r="Z1677" s="14" t="str">
        <x:v>https://www.elbac.fr/articleVIDF3403</x:v>
      </x:c>
      <x:c r="AA1677" s="14" t="str">
        <x:v>http://127.0.0.1:8788/produit-elbac-vidf34-03-b0.html</x:v>
      </x:c>
      <x:c r="AB1677" s="14" t="str">
        <x:v>http://127.0.0.1:8788/produit-elbac-vidf34-03-b0.html</x:v>
      </x:c>
      <x:c r="AC1677" s="7" t="str">
        <x:v>Obtenir la version, la configuration, les modes, les mesures et les informations réglementaires.</x:v>
      </x:c>
      <x:c r="AD1677" s="7"/>
      <x:c r="AE1677" s="7" t="str"/>
    </x:row>
    <x:row r="1678" ht="54" customHeight="1">
      <x:c r="A1678" s="7" t="str">
        <x:v>VIPA14-B0</x:v>
      </x:c>
      <x:c r="B1678" s="7" t="str">
        <x:v>ELBAC (marque commerciale ; fabricant industriel non précisé)</x:v>
      </x:c>
      <x:c r="C1678" s="7" t="str">
        <x:v>ELBAC</x:v>
      </x:c>
      <x:c r="D1678" s="7" t="str">
        <x:v>Mini-dôme motorisé IP 4 MP PTZ à zoom ×4</x:v>
      </x:c>
      <x:c r="E1678" s="7" t="str">
        <x:v>Nature à préciser</x:v>
      </x:c>
      <x:c r="F1678" s="7" t="str">
        <x:v>Périmètre à confirmer</x:v>
      </x:c>
      <x:c r="G1678" s="7" t="str">
        <x:v>À vérifier</x:v>
      </x:c>
      <x:c r="H1678" s="7" t="str"/>
      <x:c r="I1678" s="7" t="str">
        <x:v>Mode, configuration et preuves énergétiques complètes non établis pour cette référence.</x:v>
      </x:c>
      <x:c r="J1678" s="7" t="str"/>
      <x:c r="K1678" s="15"/>
      <x:c r="L1678" s="15" t="str"/>
      <x:c r="M1678" s="15"/>
      <x:c r="N1678" s="15"/>
      <x:c r="O1678" s="15"/>
      <x:c r="P1678" s="7" t="str"/>
      <x:c r="Q1678" s="15"/>
      <x:c r="R1678" s="7" t="str">
        <x:f>IF(AND(ISNUMBER(K1678),ISNUMBER(Q1678)),IF(K1678&lt;=Q1678,"Valeur ≤ seuil","Valeur &gt; seuil"),"")</x:f>
      </x:c>
      <x:c r="S1678" s="15"/>
      <x:c r="T1678" s="7" t="str">
        <x:f>IF(AND(ISNUMBER(K1678),ISNUMBER(S1678)),IF(K1678&lt;=S1678,"Valeur ≤ seuil","Valeur &gt; seuil"),"")</x:f>
      </x:c>
      <x:c r="U1678" s="7"/>
      <x:c r="V1678" s="7" t="str"/>
      <x:c r="W1678" s="14" t="str"/>
      <x:c r="X1678" s="7" t="str"/>
      <x:c r="Y1678" s="13" t="d">
        <x:v>2026-10-25T12:00:00.000Z</x:v>
      </x:c>
      <x:c r="Z1678" s="14" t="str">
        <x:v>https://www.elbac.fr/articleVIPA14</x:v>
      </x:c>
      <x:c r="AA1678" s="14" t="str">
        <x:v>http://127.0.0.1:8788/produit-elbac-vipa14-b0.html</x:v>
      </x:c>
      <x:c r="AB1678" s="14" t="str">
        <x:v>http://127.0.0.1:8788/produit-elbac-vipa14-b0.html</x:v>
      </x:c>
      <x:c r="AC1678" s="7" t="str">
        <x:v>Obtenir la version, la configuration, les modes, les mesures et les informations réglementaires.</x:v>
      </x:c>
      <x:c r="AD1678" s="7"/>
      <x:c r="AE1678" s="7" t="str"/>
    </x:row>
    <x:row r="1679" ht="54" customHeight="1">
      <x:c r="A1679" s="7" t="str">
        <x:v>VICR32-01-B0</x:v>
      </x:c>
      <x:c r="B1679" s="7" t="str">
        <x:v>ELBAC (marque commerciale ; fabricant industriel non précisé)</x:v>
      </x:c>
      <x:c r="C1679" s="7" t="str">
        <x:v>ELBAC</x:v>
      </x:c>
      <x:c r="D1679" s="7" t="str">
        <x:v>Caméra IP 4 MP de lecture de plaques, autofocus 2,8–12 mm</x:v>
      </x:c>
      <x:c r="E1679" s="7" t="str">
        <x:v>Nature à préciser</x:v>
      </x:c>
      <x:c r="F1679" s="7" t="str">
        <x:v>Périmètre à confirmer</x:v>
      </x:c>
      <x:c r="G1679" s="7" t="str">
        <x:v>À vérifier</x:v>
      </x:c>
      <x:c r="H1679" s="7" t="str"/>
      <x:c r="I1679" s="7" t="str">
        <x:v>Mode, configuration et preuves énergétiques complètes non établis pour cette référence.</x:v>
      </x:c>
      <x:c r="J1679" s="7" t="str"/>
      <x:c r="K1679" s="15"/>
      <x:c r="L1679" s="15" t="str"/>
      <x:c r="M1679" s="15"/>
      <x:c r="N1679" s="15"/>
      <x:c r="O1679" s="15"/>
      <x:c r="P1679" s="7" t="str"/>
      <x:c r="Q1679" s="15"/>
      <x:c r="R1679" s="7" t="str">
        <x:f>IF(AND(ISNUMBER(K1679),ISNUMBER(Q1679)),IF(K1679&lt;=Q1679,"Valeur ≤ seuil","Valeur &gt; seuil"),"")</x:f>
      </x:c>
      <x:c r="S1679" s="15"/>
      <x:c r="T1679" s="7" t="str">
        <x:f>IF(AND(ISNUMBER(K1679),ISNUMBER(S1679)),IF(K1679&lt;=S1679,"Valeur ≤ seuil","Valeur &gt; seuil"),"")</x:f>
      </x:c>
      <x:c r="U1679" s="7"/>
      <x:c r="V1679" s="7" t="str"/>
      <x:c r="W1679" s="14" t="str"/>
      <x:c r="X1679" s="7" t="str"/>
      <x:c r="Y1679" s="13" t="d">
        <x:v>2026-10-25T12:00:00.000Z</x:v>
      </x:c>
      <x:c r="Z1679" s="14" t="str">
        <x:v>https://www.elbac.fr/articleVICR3201</x:v>
      </x:c>
      <x:c r="AA1679" s="14" t="str">
        <x:v>http://127.0.0.1:8788/produit-elbac-vicr32-01-b0.html</x:v>
      </x:c>
      <x:c r="AB1679" s="14" t="str">
        <x:v>http://127.0.0.1:8788/produit-elbac-vicr32-01-b0.html</x:v>
      </x:c>
      <x:c r="AC1679" s="7" t="str">
        <x:v>Obtenir la version, la configuration, les modes, les mesures et les informations réglementaires.</x:v>
      </x:c>
      <x:c r="AD1679" s="7"/>
      <x:c r="AE1679" s="7" t="str"/>
    </x:row>
    <x:row r="1680" ht="54" customHeight="1">
      <x:c r="A1680" s="7" t="str">
        <x:v>VIRP04-02-B0</x:v>
      </x:c>
      <x:c r="B1680" s="7" t="str">
        <x:v>ELBAC (marque commerciale ; fabricant industriel non précisé)</x:v>
      </x:c>
      <x:c r="C1680" s="7" t="str">
        <x:v>ELBAC</x:v>
      </x:c>
      <x:c r="D1680" s="7" t="str">
        <x:v>NVR IP 4 voies avec 4 ports PoE</x:v>
      </x:c>
      <x:c r="E1680" s="7" t="str">
        <x:v>Nature à préciser</x:v>
      </x:c>
      <x:c r="F1680" s="7" t="str">
        <x:v>Périmètre à confirmer</x:v>
      </x:c>
      <x:c r="G1680" s="7" t="str">
        <x:v>À vérifier</x:v>
      </x:c>
      <x:c r="H1680" s="7" t="str"/>
      <x:c r="I1680" s="7" t="str">
        <x:v>Mode, configuration et preuves énergétiques complètes non établis pour cette référence.</x:v>
      </x:c>
      <x:c r="J1680" s="7" t="str"/>
      <x:c r="K1680" s="15"/>
      <x:c r="L1680" s="15" t="str"/>
      <x:c r="M1680" s="15"/>
      <x:c r="N1680" s="15"/>
      <x:c r="O1680" s="15"/>
      <x:c r="P1680" s="7" t="str"/>
      <x:c r="Q1680" s="15"/>
      <x:c r="R1680" s="7" t="str">
        <x:f>IF(AND(ISNUMBER(K1680),ISNUMBER(Q1680)),IF(K1680&lt;=Q1680,"Valeur ≤ seuil","Valeur &gt; seuil"),"")</x:f>
      </x:c>
      <x:c r="S1680" s="15"/>
      <x:c r="T1680" s="7" t="str">
        <x:f>IF(AND(ISNUMBER(K1680),ISNUMBER(S1680)),IF(K1680&lt;=S1680,"Valeur ≤ seuil","Valeur &gt; seuil"),"")</x:f>
      </x:c>
      <x:c r="U1680" s="7"/>
      <x:c r="V1680" s="7" t="str"/>
      <x:c r="W1680" s="14" t="str"/>
      <x:c r="X1680" s="7" t="str"/>
      <x:c r="Y1680" s="13" t="d">
        <x:v>2026-10-25T12:00:00.000Z</x:v>
      </x:c>
      <x:c r="Z1680" s="14" t="str">
        <x:v>https://www.elbac.fr/articleVIRP0402</x:v>
      </x:c>
      <x:c r="AA1680" s="14" t="str">
        <x:v>http://127.0.0.1:8788/produit-elbac-virp04-02-b0.html</x:v>
      </x:c>
      <x:c r="AB1680" s="14" t="str">
        <x:v>http://127.0.0.1:8788/produit-elbac-virp04-02-b0.html</x:v>
      </x:c>
      <x:c r="AC1680" s="7" t="str">
        <x:v>Obtenir la version, la configuration, les modes, les mesures et les informations réglementaires.</x:v>
      </x:c>
      <x:c r="AD1680" s="7"/>
      <x:c r="AE1680" s="7" t="str"/>
    </x:row>
    <x:row r="1681" ht="54" customHeight="1">
      <x:c r="A1681" s="7" t="str">
        <x:v>VIRP08-03-B0</x:v>
      </x:c>
      <x:c r="B1681" s="7" t="str">
        <x:v>ELBAC (marque commerciale ; fabricant industriel non précisé)</x:v>
      </x:c>
      <x:c r="C1681" s="7" t="str">
        <x:v>ELBAC</x:v>
      </x:c>
      <x:c r="D1681" s="7" t="str">
        <x:v>NVR IP 8 voies avec 8 ports PoE</x:v>
      </x:c>
      <x:c r="E1681" s="7" t="str">
        <x:v>Nature à préciser</x:v>
      </x:c>
      <x:c r="F1681" s="7" t="str">
        <x:v>Périmètre à confirmer</x:v>
      </x:c>
      <x:c r="G1681" s="7" t="str">
        <x:v>À vérifier</x:v>
      </x:c>
      <x:c r="H1681" s="7" t="str"/>
      <x:c r="I1681" s="7" t="str">
        <x:v>Mode, configuration et preuves énergétiques complètes non établis pour cette référence.</x:v>
      </x:c>
      <x:c r="J1681" s="7" t="str"/>
      <x:c r="K1681" s="15"/>
      <x:c r="L1681" s="15" t="str"/>
      <x:c r="M1681" s="15"/>
      <x:c r="N1681" s="15"/>
      <x:c r="O1681" s="15"/>
      <x:c r="P1681" s="7" t="str"/>
      <x:c r="Q1681" s="15"/>
      <x:c r="R1681" s="7" t="str">
        <x:f>IF(AND(ISNUMBER(K1681),ISNUMBER(Q1681)),IF(K1681&lt;=Q1681,"Valeur ≤ seuil","Valeur &gt; seuil"),"")</x:f>
      </x:c>
      <x:c r="S1681" s="15"/>
      <x:c r="T1681" s="7" t="str">
        <x:f>IF(AND(ISNUMBER(K1681),ISNUMBER(S1681)),IF(K1681&lt;=S1681,"Valeur ≤ seuil","Valeur &gt; seuil"),"")</x:f>
      </x:c>
      <x:c r="U1681" s="7"/>
      <x:c r="V1681" s="7" t="str"/>
      <x:c r="W1681" s="14" t="str"/>
      <x:c r="X1681" s="7" t="str"/>
      <x:c r="Y1681" s="13" t="d">
        <x:v>2026-10-25T12:00:00.000Z</x:v>
      </x:c>
      <x:c r="Z1681" s="14" t="str">
        <x:v>https://www.elbac.fr/articleVIRP0803</x:v>
      </x:c>
      <x:c r="AA1681" s="14" t="str">
        <x:v>http://127.0.0.1:8788/produit-elbac-virp08-03-b0.html</x:v>
      </x:c>
      <x:c r="AB1681" s="14" t="str">
        <x:v>http://127.0.0.1:8788/produit-elbac-virp08-03-b0.html</x:v>
      </x:c>
      <x:c r="AC1681" s="7" t="str">
        <x:v>Obtenir la version, la configuration, les modes, les mesures et les informations réglementaires.</x:v>
      </x:c>
      <x:c r="AD1681" s="7"/>
      <x:c r="AE1681" s="7" t="str"/>
    </x:row>
    <x:row r="1682" ht="54" customHeight="1">
      <x:c r="A1682" s="7" t="str">
        <x:v>VIR016-03-B0</x:v>
      </x:c>
      <x:c r="B1682" s="7" t="str">
        <x:v>ELBAC (marque commerciale ; fabricant industriel non précisé)</x:v>
      </x:c>
      <x:c r="C1682" s="7" t="str">
        <x:v>ELBAC</x:v>
      </x:c>
      <x:c r="D1682" s="7" t="str">
        <x:v>NVR IP 16 voies pour réseau à switches PoE séparés</x:v>
      </x:c>
      <x:c r="E1682" s="7" t="str">
        <x:v>Nature à préciser</x:v>
      </x:c>
      <x:c r="F1682" s="7" t="str">
        <x:v>Périmètre à confirmer</x:v>
      </x:c>
      <x:c r="G1682" s="7" t="str">
        <x:v>À vérifier</x:v>
      </x:c>
      <x:c r="H1682" s="7" t="str"/>
      <x:c r="I1682" s="7" t="str">
        <x:v>Mode, configuration et preuves énergétiques complètes non établis pour cette référence.</x:v>
      </x:c>
      <x:c r="J1682" s="7" t="str"/>
      <x:c r="K1682" s="15"/>
      <x:c r="L1682" s="15" t="str"/>
      <x:c r="M1682" s="15"/>
      <x:c r="N1682" s="15"/>
      <x:c r="O1682" s="15"/>
      <x:c r="P1682" s="7" t="str"/>
      <x:c r="Q1682" s="15"/>
      <x:c r="R1682" s="7" t="str">
        <x:f>IF(AND(ISNUMBER(K1682),ISNUMBER(Q1682)),IF(K1682&lt;=Q1682,"Valeur ≤ seuil","Valeur &gt; seuil"),"")</x:f>
      </x:c>
      <x:c r="S1682" s="15"/>
      <x:c r="T1682" s="7" t="str">
        <x:f>IF(AND(ISNUMBER(K1682),ISNUMBER(S1682)),IF(K1682&lt;=S1682,"Valeur ≤ seuil","Valeur &gt; seuil"),"")</x:f>
      </x:c>
      <x:c r="U1682" s="7"/>
      <x:c r="V1682" s="7" t="str"/>
      <x:c r="W1682" s="14" t="str"/>
      <x:c r="X1682" s="7" t="str"/>
      <x:c r="Y1682" s="13" t="d">
        <x:v>2026-10-25T12:00:00.000Z</x:v>
      </x:c>
      <x:c r="Z1682" s="14" t="str">
        <x:v>https://www.elbac.fr/articleVIR01603</x:v>
      </x:c>
      <x:c r="AA1682" s="14" t="str">
        <x:v>http://127.0.0.1:8788/produit-elbac-vir016-03-b0.html</x:v>
      </x:c>
      <x:c r="AB1682" s="14" t="str">
        <x:v>http://127.0.0.1:8788/produit-elbac-vir016-03-b0.html</x:v>
      </x:c>
      <x:c r="AC1682" s="7" t="str">
        <x:v>Obtenir la version, la configuration, les modes, les mesures et les informations réglementaires.</x:v>
      </x:c>
      <x:c r="AD1682" s="7"/>
      <x:c r="AE1682" s="7" t="str"/>
    </x:row>
    <x:row r="1683" ht="54" customHeight="1">
      <x:c r="A1683" s="7" t="str">
        <x:v>ALD1TO-01-B0</x:v>
      </x:c>
      <x:c r="B1683" s="7" t="str">
        <x:v>Western Digital (marque du visuel ; fourniture à confirmer)</x:v>
      </x:c>
      <x:c r="C1683" s="7" t="str">
        <x:v>ELBAC</x:v>
      </x:c>
      <x:c r="D1683" s="7" t="str">
        <x:v>Disque dur vidéo 1 To proposé par ELBAC</x:v>
      </x:c>
      <x:c r="E1683" s="7" t="str">
        <x:v>Nature à préciser</x:v>
      </x:c>
      <x:c r="F1683" s="7" t="str">
        <x:v>Périmètre à confirmer</x:v>
      </x:c>
      <x:c r="G1683" s="7" t="str">
        <x:v>À vérifier</x:v>
      </x:c>
      <x:c r="H1683" s="7" t="str"/>
      <x:c r="I1683" s="7" t="str">
        <x:v>Mode, configuration et preuves énergétiques complètes non établis pour cette référence.</x:v>
      </x:c>
      <x:c r="J1683" s="7" t="str"/>
      <x:c r="K1683" s="15"/>
      <x:c r="L1683" s="15" t="str"/>
      <x:c r="M1683" s="15"/>
      <x:c r="N1683" s="15"/>
      <x:c r="O1683" s="15"/>
      <x:c r="P1683" s="7" t="str"/>
      <x:c r="Q1683" s="15"/>
      <x:c r="R1683" s="7" t="str">
        <x:f>IF(AND(ISNUMBER(K1683),ISNUMBER(Q1683)),IF(K1683&lt;=Q1683,"Valeur ≤ seuil","Valeur &gt; seuil"),"")</x:f>
      </x:c>
      <x:c r="S1683" s="15"/>
      <x:c r="T1683" s="7" t="str">
        <x:f>IF(AND(ISNUMBER(K1683),ISNUMBER(S1683)),IF(K1683&lt;=S1683,"Valeur ≤ seuil","Valeur &gt; seuil"),"")</x:f>
      </x:c>
      <x:c r="U1683" s="7"/>
      <x:c r="V1683" s="7" t="str"/>
      <x:c r="W1683" s="14" t="str"/>
      <x:c r="X1683" s="7" t="str"/>
      <x:c r="Y1683" s="13" t="d">
        <x:v>2026-10-25T12:00:00.000Z</x:v>
      </x:c>
      <x:c r="Z1683" s="14" t="str">
        <x:v>https://www.elbac.fr/articleALD1TO01</x:v>
      </x:c>
      <x:c r="AA1683" s="14" t="str">
        <x:v>http://127.0.0.1:8788/produit-elbac-ald1to-01-b0.html</x:v>
      </x:c>
      <x:c r="AB1683" s="14" t="str">
        <x:v>http://127.0.0.1:8788/produit-elbac-ald1to-01-b0.html</x:v>
      </x:c>
      <x:c r="AC1683" s="7" t="str">
        <x:v>Obtenir la version, la configuration, les modes, les mesures et les informations réglementaires.</x:v>
      </x:c>
      <x:c r="AD1683" s="7"/>
      <x:c r="AE1683" s="7" t="str"/>
    </x:row>
    <x:row r="1684" ht="54" customHeight="1">
      <x:c r="A1684" s="7" t="str">
        <x:v>ALD2TO-01-B0</x:v>
      </x:c>
      <x:c r="B1684" s="7" t="str">
        <x:v>Western Digital (marque du visuel ; fourniture à confirmer)</x:v>
      </x:c>
      <x:c r="C1684" s="7" t="str">
        <x:v>ELBAC</x:v>
      </x:c>
      <x:c r="D1684" s="7" t="str">
        <x:v>Disque dur vidéo 2 To proposé par ELBAC</x:v>
      </x:c>
      <x:c r="E1684" s="7" t="str">
        <x:v>Nature à préciser</x:v>
      </x:c>
      <x:c r="F1684" s="7" t="str">
        <x:v>Périmètre à confirmer</x:v>
      </x:c>
      <x:c r="G1684" s="7" t="str">
        <x:v>À vérifier</x:v>
      </x:c>
      <x:c r="H1684" s="7" t="str"/>
      <x:c r="I1684" s="7" t="str">
        <x:v>Mode, configuration et preuves énergétiques complètes non établis pour cette référence.</x:v>
      </x:c>
      <x:c r="J1684" s="7" t="str"/>
      <x:c r="K1684" s="15"/>
      <x:c r="L1684" s="15" t="str"/>
      <x:c r="M1684" s="15"/>
      <x:c r="N1684" s="15"/>
      <x:c r="O1684" s="15"/>
      <x:c r="P1684" s="7" t="str"/>
      <x:c r="Q1684" s="15"/>
      <x:c r="R1684" s="7" t="str">
        <x:f>IF(AND(ISNUMBER(K1684),ISNUMBER(Q1684)),IF(K1684&lt;=Q1684,"Valeur ≤ seuil","Valeur &gt; seuil"),"")</x:f>
      </x:c>
      <x:c r="S1684" s="15"/>
      <x:c r="T1684" s="7" t="str">
        <x:f>IF(AND(ISNUMBER(K1684),ISNUMBER(S1684)),IF(K1684&lt;=S1684,"Valeur ≤ seuil","Valeur &gt; seuil"),"")</x:f>
      </x:c>
      <x:c r="U1684" s="7"/>
      <x:c r="V1684" s="7" t="str"/>
      <x:c r="W1684" s="14" t="str"/>
      <x:c r="X1684" s="7" t="str"/>
      <x:c r="Y1684" s="13" t="d">
        <x:v>2026-10-25T12:00:00.000Z</x:v>
      </x:c>
      <x:c r="Z1684" s="14" t="str">
        <x:v>https://www.elbac.fr/articleALD2TO01</x:v>
      </x:c>
      <x:c r="AA1684" s="14" t="str">
        <x:v>http://127.0.0.1:8788/produit-elbac-ald2to-01-b0.html</x:v>
      </x:c>
      <x:c r="AB1684" s="14" t="str">
        <x:v>http://127.0.0.1:8788/produit-elbac-ald2to-01-b0.html</x:v>
      </x:c>
      <x:c r="AC1684" s="7" t="str">
        <x:v>Obtenir la version, la configuration, les modes, les mesures et les informations réglementaires.</x:v>
      </x:c>
      <x:c r="AD1684" s="7"/>
      <x:c r="AE1684" s="7" t="str"/>
    </x:row>
    <x:row r="1685" ht="54" customHeight="1">
      <x:c r="A1685" s="7" t="str">
        <x:v>ALD4TO-01-B0</x:v>
      </x:c>
      <x:c r="B1685" s="7" t="str">
        <x:v>Western Digital (marque du visuel ; fourniture à confirmer)</x:v>
      </x:c>
      <x:c r="C1685" s="7" t="str">
        <x:v>ELBAC</x:v>
      </x:c>
      <x:c r="D1685" s="7" t="str">
        <x:v>Disque dur vidéo 4 To proposé par ELBAC</x:v>
      </x:c>
      <x:c r="E1685" s="7" t="str">
        <x:v>Nature à préciser</x:v>
      </x:c>
      <x:c r="F1685" s="7" t="str">
        <x:v>Périmètre à confirmer</x:v>
      </x:c>
      <x:c r="G1685" s="7" t="str">
        <x:v>À vérifier</x:v>
      </x:c>
      <x:c r="H1685" s="7" t="str"/>
      <x:c r="I1685" s="7" t="str">
        <x:v>Mode, configuration et preuves énergétiques complètes non établis pour cette référence.</x:v>
      </x:c>
      <x:c r="J1685" s="7" t="str"/>
      <x:c r="K1685" s="15"/>
      <x:c r="L1685" s="15" t="str"/>
      <x:c r="M1685" s="15"/>
      <x:c r="N1685" s="15"/>
      <x:c r="O1685" s="15"/>
      <x:c r="P1685" s="7" t="str"/>
      <x:c r="Q1685" s="15"/>
      <x:c r="R1685" s="7" t="str">
        <x:f>IF(AND(ISNUMBER(K1685),ISNUMBER(Q1685)),IF(K1685&lt;=Q1685,"Valeur ≤ seuil","Valeur &gt; seuil"),"")</x:f>
      </x:c>
      <x:c r="S1685" s="15"/>
      <x:c r="T1685" s="7" t="str">
        <x:f>IF(AND(ISNUMBER(K1685),ISNUMBER(S1685)),IF(K1685&lt;=S1685,"Valeur ≤ seuil","Valeur &gt; seuil"),"")</x:f>
      </x:c>
      <x:c r="U1685" s="7"/>
      <x:c r="V1685" s="7" t="str"/>
      <x:c r="W1685" s="14" t="str"/>
      <x:c r="X1685" s="7" t="str"/>
      <x:c r="Y1685" s="13" t="d">
        <x:v>2026-10-25T12:00:00.000Z</x:v>
      </x:c>
      <x:c r="Z1685" s="14" t="str">
        <x:v>https://www.elbac.fr/articleALD4TO01</x:v>
      </x:c>
      <x:c r="AA1685" s="14" t="str">
        <x:v>http://127.0.0.1:8788/produit-elbac-ald4to-01-b0.html</x:v>
      </x:c>
      <x:c r="AB1685" s="14" t="str">
        <x:v>http://127.0.0.1:8788/produit-elbac-ald4to-01-b0.html</x:v>
      </x:c>
      <x:c r="AC1685" s="7" t="str">
        <x:v>Obtenir la version, la configuration, les modes, les mesures et les informations réglementaires.</x:v>
      </x:c>
      <x:c r="AD1685" s="7"/>
      <x:c r="AE1685" s="7" t="str"/>
    </x:row>
    <x:row r="1686" ht="54" customHeight="1">
      <x:c r="A1686" s="7" t="str">
        <x:v>S40422-01-B0</x:v>
      </x:c>
      <x:c r="B1686" s="7" t="str">
        <x:v>ELBAC</x:v>
      </x:c>
      <x:c r="C1686" s="7" t="str">
        <x:v>ELBAC</x:v>
      </x:c>
      <x:c r="D1686" s="7" t="str">
        <x:v>Switch Gigabit 4 ports PoE · Budget annoncé 60 W</x:v>
      </x:c>
      <x:c r="E1686" s="7" t="str">
        <x:v>Nature à préciser</x:v>
      </x:c>
      <x:c r="F1686" s="7" t="str">
        <x:v>Périmètre à confirmer</x:v>
      </x:c>
      <x:c r="G1686" s="7" t="str">
        <x:v>À vérifier</x:v>
      </x:c>
      <x:c r="H1686" s="7" t="str"/>
      <x:c r="I1686" s="7" t="str">
        <x:v>Mode, configuration et preuves énergétiques complètes non établis pour cette référence.</x:v>
      </x:c>
      <x:c r="J1686" s="7" t="str"/>
      <x:c r="K1686" s="15"/>
      <x:c r="L1686" s="15" t="str"/>
      <x:c r="M1686" s="15"/>
      <x:c r="N1686" s="15"/>
      <x:c r="O1686" s="15"/>
      <x:c r="P1686" s="7" t="str"/>
      <x:c r="Q1686" s="15"/>
      <x:c r="R1686" s="7" t="str">
        <x:f>IF(AND(ISNUMBER(K1686),ISNUMBER(Q1686)),IF(K1686&lt;=Q1686,"Valeur ≤ seuil","Valeur &gt; seuil"),"")</x:f>
      </x:c>
      <x:c r="S1686" s="15"/>
      <x:c r="T1686" s="7" t="str">
        <x:f>IF(AND(ISNUMBER(K1686),ISNUMBER(S1686)),IF(K1686&lt;=S1686,"Valeur ≤ seuil","Valeur &gt; seuil"),"")</x:f>
      </x:c>
      <x:c r="U1686" s="7"/>
      <x:c r="V1686" s="7" t="str"/>
      <x:c r="W1686" s="14" t="str"/>
      <x:c r="X1686" s="7" t="str"/>
      <x:c r="Y1686" s="13" t="d">
        <x:v>2026-10-25T12:00:00.000Z</x:v>
      </x:c>
      <x:c r="Z1686" s="14" t="str">
        <x:v>https://www.elbac.fr/articleS4042201</x:v>
      </x:c>
      <x:c r="AA1686" s="14" t="str">
        <x:v>http://127.0.0.1:8788/produit-elbac-s40422-01-b0.html</x:v>
      </x:c>
      <x:c r="AB1686" s="14" t="str">
        <x:v>http://127.0.0.1:8788/produit-elbac-s40422-01-b0.html</x:v>
      </x:c>
      <x:c r="AC1686" s="7" t="str">
        <x:v>Obtenir la version, la configuration, les modes, les mesures et les informations réglementaires.</x:v>
      </x:c>
      <x:c r="AD1686" s="7"/>
      <x:c r="AE1686" s="7" t="str"/>
    </x:row>
    <x:row r="1687" ht="54" customHeight="1">
      <x:c r="A1687" s="7" t="str">
        <x:v>S40844-B0</x:v>
      </x:c>
      <x:c r="B1687" s="7" t="str">
        <x:v>ELBAC</x:v>
      </x:c>
      <x:c r="C1687" s="7" t="str">
        <x:v>ELBAC</x:v>
      </x:c>
      <x:c r="D1687" s="7" t="str">
        <x:v>Switch Gigabit 8 ports PoE+ · Budget 120 W et uplink fibre</x:v>
      </x:c>
      <x:c r="E1687" s="7" t="str">
        <x:v>Nature à préciser</x:v>
      </x:c>
      <x:c r="F1687" s="7" t="str">
        <x:v>Périmètre à confirmer</x:v>
      </x:c>
      <x:c r="G1687" s="7" t="str">
        <x:v>À vérifier</x:v>
      </x:c>
      <x:c r="H1687" s="7" t="str"/>
      <x:c r="I1687" s="7" t="str">
        <x:v>Mode, configuration et preuves énergétiques complètes non établis pour cette référence.</x:v>
      </x:c>
      <x:c r="J1687" s="7" t="str"/>
      <x:c r="K1687" s="15"/>
      <x:c r="L1687" s="15" t="str"/>
      <x:c r="M1687" s="15"/>
      <x:c r="N1687" s="15"/>
      <x:c r="O1687" s="15"/>
      <x:c r="P1687" s="7" t="str"/>
      <x:c r="Q1687" s="15"/>
      <x:c r="R1687" s="7" t="str">
        <x:f>IF(AND(ISNUMBER(K1687),ISNUMBER(Q1687)),IF(K1687&lt;=Q1687,"Valeur ≤ seuil","Valeur &gt; seuil"),"")</x:f>
      </x:c>
      <x:c r="S1687" s="15"/>
      <x:c r="T1687" s="7" t="str">
        <x:f>IF(AND(ISNUMBER(K1687),ISNUMBER(S1687)),IF(K1687&lt;=S1687,"Valeur ≤ seuil","Valeur &gt; seuil"),"")</x:f>
      </x:c>
      <x:c r="U1687" s="7"/>
      <x:c r="V1687" s="7" t="str"/>
      <x:c r="W1687" s="14" t="str"/>
      <x:c r="X1687" s="7" t="str"/>
      <x:c r="Y1687" s="13" t="d">
        <x:v>2026-10-25T12:00:00.000Z</x:v>
      </x:c>
      <x:c r="Z1687" s="14" t="str">
        <x:v>https://www.elbac.fr/articleS40844</x:v>
      </x:c>
      <x:c r="AA1687" s="14" t="str">
        <x:v>http://127.0.0.1:8788/produit-elbac-s40844-b0.html</x:v>
      </x:c>
      <x:c r="AB1687" s="14" t="str">
        <x:v>http://127.0.0.1:8788/produit-elbac-s40844-b0.html</x:v>
      </x:c>
      <x:c r="AC1687" s="7" t="str">
        <x:v>Obtenir la version, la configuration, les modes, les mesures et les informations réglementaires.</x:v>
      </x:c>
      <x:c r="AD1687" s="7"/>
      <x:c r="AE1687" s="7" t="str"/>
    </x:row>
    <x:row r="1688" ht="54" customHeight="1">
      <x:c r="A1688" s="7" t="str">
        <x:v>S42435-B0</x:v>
      </x:c>
      <x:c r="B1688" s="7" t="str">
        <x:v>ELBAC</x:v>
      </x:c>
      <x:c r="C1688" s="7" t="str">
        <x:v>ELBAC</x:v>
      </x:c>
      <x:c r="D1688" s="7" t="str">
        <x:v>Switch manageable L3 24 ports PoE+ · 390 W et uplinks 10 Gbit/s</x:v>
      </x:c>
      <x:c r="E1688" s="7" t="str">
        <x:v>Nature à préciser</x:v>
      </x:c>
      <x:c r="F1688" s="7" t="str">
        <x:v>Périmètre à confirmer</x:v>
      </x:c>
      <x:c r="G1688" s="7" t="str">
        <x:v>À vérifier</x:v>
      </x:c>
      <x:c r="H1688" s="7" t="str"/>
      <x:c r="I1688" s="7" t="str">
        <x:v>Mode, configuration et preuves énergétiques complètes non établis pour cette référence.</x:v>
      </x:c>
      <x:c r="J1688" s="7" t="str"/>
      <x:c r="K1688" s="15"/>
      <x:c r="L1688" s="15" t="str"/>
      <x:c r="M1688" s="15"/>
      <x:c r="N1688" s="15"/>
      <x:c r="O1688" s="15"/>
      <x:c r="P1688" s="7" t="str"/>
      <x:c r="Q1688" s="15"/>
      <x:c r="R1688" s="7" t="str">
        <x:f>IF(AND(ISNUMBER(K1688),ISNUMBER(Q1688)),IF(K1688&lt;=Q1688,"Valeur ≤ seuil","Valeur &gt; seuil"),"")</x:f>
      </x:c>
      <x:c r="S1688" s="15"/>
      <x:c r="T1688" s="7" t="str">
        <x:f>IF(AND(ISNUMBER(K1688),ISNUMBER(S1688)),IF(K1688&lt;=S1688,"Valeur ≤ seuil","Valeur &gt; seuil"),"")</x:f>
      </x:c>
      <x:c r="U1688" s="7"/>
      <x:c r="V1688" s="7" t="str"/>
      <x:c r="W1688" s="14" t="str"/>
      <x:c r="X1688" s="7" t="str"/>
      <x:c r="Y1688" s="13" t="d">
        <x:v>2026-10-25T12:00:00.000Z</x:v>
      </x:c>
      <x:c r="Z1688" s="14" t="str">
        <x:v>https://www.elbac.fr/articleS42435</x:v>
      </x:c>
      <x:c r="AA1688" s="14" t="str">
        <x:v>http://127.0.0.1:8788/produit-elbac-s42435-b0.html</x:v>
      </x:c>
      <x:c r="AB1688" s="14" t="str">
        <x:v>http://127.0.0.1:8788/produit-elbac-s42435-b0.html</x:v>
      </x:c>
      <x:c r="AC1688" s="7" t="str">
        <x:v>Obtenir la version, la configuration, les modes, les mesures et les informations réglementaires.</x:v>
      </x:c>
      <x:c r="AD1688" s="7"/>
      <x:c r="AE1688" s="7" t="str"/>
    </x:row>
    <x:row r="1689" ht="54" customHeight="1">
      <x:c r="A1689" s="7" t="str">
        <x:v>S45434-02-B0</x:v>
      </x:c>
      <x:c r="B1689" s="7" t="str">
        <x:v>ELBAC</x:v>
      </x:c>
      <x:c r="C1689" s="7" t="str">
        <x:v>ELBAC</x:v>
      </x:c>
      <x:c r="D1689" s="7" t="str">
        <x:v>Switch industriel L2 4 ports PoE+ · Rail DIN et budget 120 W</x:v>
      </x:c>
      <x:c r="E1689" s="7" t="str">
        <x:v>Nature à préciser</x:v>
      </x:c>
      <x:c r="F1689" s="7" t="str">
        <x:v>Périmètre à confirmer</x:v>
      </x:c>
      <x:c r="G1689" s="7" t="str">
        <x:v>À vérifier</x:v>
      </x:c>
      <x:c r="H1689" s="7" t="str"/>
      <x:c r="I1689" s="7" t="str">
        <x:v>Mode, configuration et preuves énergétiques complètes non établis pour cette référence.</x:v>
      </x:c>
      <x:c r="J1689" s="7" t="str"/>
      <x:c r="K1689" s="15"/>
      <x:c r="L1689" s="15" t="str"/>
      <x:c r="M1689" s="15"/>
      <x:c r="N1689" s="15"/>
      <x:c r="O1689" s="15"/>
      <x:c r="P1689" s="7" t="str"/>
      <x:c r="Q1689" s="15"/>
      <x:c r="R1689" s="7" t="str">
        <x:f>IF(AND(ISNUMBER(K1689),ISNUMBER(Q1689)),IF(K1689&lt;=Q1689,"Valeur ≤ seuil","Valeur &gt; seuil"),"")</x:f>
      </x:c>
      <x:c r="S1689" s="15"/>
      <x:c r="T1689" s="7" t="str">
        <x:f>IF(AND(ISNUMBER(K1689),ISNUMBER(S1689)),IF(K1689&lt;=S1689,"Valeur ≤ seuil","Valeur &gt; seuil"),"")</x:f>
      </x:c>
      <x:c r="U1689" s="7"/>
      <x:c r="V1689" s="7" t="str"/>
      <x:c r="W1689" s="14" t="str"/>
      <x:c r="X1689" s="7" t="str"/>
      <x:c r="Y1689" s="13" t="d">
        <x:v>2026-10-25T12:00:00.000Z</x:v>
      </x:c>
      <x:c r="Z1689" s="14" t="str">
        <x:v>https://www.elbac.fr/articleS4543402</x:v>
      </x:c>
      <x:c r="AA1689" s="14" t="str">
        <x:v>http://127.0.0.1:8788/produit-elbac-s45434-02-b0.html</x:v>
      </x:c>
      <x:c r="AB1689" s="14" t="str">
        <x:v>http://127.0.0.1:8788/produit-elbac-s45434-02-b0.html</x:v>
      </x:c>
      <x:c r="AC1689" s="7" t="str">
        <x:v>Obtenir la version, la configuration, les modes, les mesures et les informations réglementaires.</x:v>
      </x:c>
      <x:c r="AD1689" s="7"/>
      <x:c r="AE1689" s="7" t="str"/>
    </x:row>
    <x:row r="1690" ht="54" customHeight="1">
      <x:c r="A1690" s="7" t="str">
        <x:v>K2D500-B0</x:v>
      </x:c>
      <x:c r="B1690" s="7" t="str">
        <x:v>ELBAC</x:v>
      </x:c>
      <x:c r="C1690" s="7" t="str">
        <x:v>ELBAC</x:v>
      </x:c>
      <x:c r="D1690" s="7" t="str">
        <x:v>Alimentation pour caméra 12 V · 5 A et fiche DC Ø2,1 mm</x:v>
      </x:c>
      <x:c r="E1690" s="7" t="str">
        <x:v>Alimentation ou convertisseur</x:v>
      </x:c>
      <x:c r="F1690" s="7" t="str">
        <x:v>Composant à évaluer dans l’ensemble</x:v>
      </x:c>
      <x:c r="G1690" s="7" t="str">
        <x:v>À vérifier</x:v>
      </x:c>
      <x:c r="H1690" s="7" t="str"/>
      <x:c r="I1690" s="7" t="str">
        <x:v>La fiche de ce composant ne documente pas les modes de la motorisation complète.</x:v>
      </x:c>
      <x:c r="J1690" s="7" t="str"/>
      <x:c r="K1690" s="15"/>
      <x:c r="L1690" s="15" t="str"/>
      <x:c r="M1690" s="15"/>
      <x:c r="N1690" s="15"/>
      <x:c r="O1690" s="15"/>
      <x:c r="P1690" s="7" t="str"/>
      <x:c r="Q1690" s="15"/>
      <x:c r="R1690" s="7" t="str">
        <x:f>IF(AND(ISNUMBER(K1690),ISNUMBER(Q1690)),IF(K1690&lt;=Q1690,"Valeur ≤ seuil","Valeur &gt; seuil"),"")</x:f>
      </x:c>
      <x:c r="S1690" s="15"/>
      <x:c r="T1690" s="7" t="str">
        <x:f>IF(AND(ISNUMBER(K1690),ISNUMBER(S1690)),IF(K1690&lt;=S1690,"Valeur ≤ seuil","Valeur &gt; seuil"),"")</x:f>
      </x:c>
      <x:c r="U1690" s="7"/>
      <x:c r="V1690" s="7" t="str"/>
      <x:c r="W1690" s="14" t="str"/>
      <x:c r="X1690" s="7" t="str"/>
      <x:c r="Y1690" s="13" t="d">
        <x:v>2026-10-25T12:00:00.000Z</x:v>
      </x:c>
      <x:c r="Z1690" s="14" t="str">
        <x:v>https://www.elbac.fr/articleK2D500</x:v>
      </x:c>
      <x:c r="AA1690" s="14" t="str">
        <x:v>http://127.0.0.1:8788/produit-elbac-k2d500-b0.html</x:v>
      </x:c>
      <x:c r="AB1690" s="14" t="str">
        <x:v>http://127.0.0.1:8788/produit-elbac-k2d500-b0.html</x:v>
      </x:c>
      <x:c r="AC1690" s="7" t="str">
        <x:v>Obtenir la version, la configuration, les modes, les mesures et les informations réglementaires.</x:v>
      </x:c>
      <x:c r="AD1690" s="7"/>
      <x:c r="AE1690" s="7" t="str"/>
    </x:row>
    <x:row r="1691" ht="54" customHeight="1">
      <x:c r="A1691" s="7" t="str">
        <x:v>K20910-B0</x:v>
      </x:c>
      <x:c r="B1691" s="7" t="str">
        <x:v>ELBAC</x:v>
      </x:c>
      <x:c r="C1691" s="7" t="str">
        <x:v>ELBAC</x:v>
      </x:c>
      <x:c r="D1691" s="7" t="str">
        <x:v>Alimentation murale 12 V · Coffret 9 voies pour caméras</x:v>
      </x:c>
      <x:c r="E1691" s="7" t="str">
        <x:v>Alimentation ou convertisseur</x:v>
      </x:c>
      <x:c r="F1691" s="7" t="str">
        <x:v>Composant à évaluer dans l’ensemble</x:v>
      </x:c>
      <x:c r="G1691" s="7" t="str">
        <x:v>À vérifier</x:v>
      </x:c>
      <x:c r="H1691" s="7" t="str"/>
      <x:c r="I1691" s="7" t="str">
        <x:v>La fiche de ce composant ne documente pas les modes de la motorisation complète.</x:v>
      </x:c>
      <x:c r="J1691" s="7" t="str"/>
      <x:c r="K1691" s="15"/>
      <x:c r="L1691" s="15" t="str"/>
      <x:c r="M1691" s="15"/>
      <x:c r="N1691" s="15"/>
      <x:c r="O1691" s="15"/>
      <x:c r="P1691" s="7" t="str"/>
      <x:c r="Q1691" s="15"/>
      <x:c r="R1691" s="7" t="str">
        <x:f>IF(AND(ISNUMBER(K1691),ISNUMBER(Q1691)),IF(K1691&lt;=Q1691,"Valeur ≤ seuil","Valeur &gt; seuil"),"")</x:f>
      </x:c>
      <x:c r="S1691" s="15"/>
      <x:c r="T1691" s="7" t="str">
        <x:f>IF(AND(ISNUMBER(K1691),ISNUMBER(S1691)),IF(K1691&lt;=S1691,"Valeur ≤ seuil","Valeur &gt; seuil"),"")</x:f>
      </x:c>
      <x:c r="U1691" s="7"/>
      <x:c r="V1691" s="7" t="str"/>
      <x:c r="W1691" s="14" t="str"/>
      <x:c r="X1691" s="7" t="str"/>
      <x:c r="Y1691" s="13" t="d">
        <x:v>2026-10-25T12:00:00.000Z</x:v>
      </x:c>
      <x:c r="Z1691" s="14" t="str">
        <x:v>https://www.elbac.fr/articleK20910</x:v>
      </x:c>
      <x:c r="AA1691" s="14" t="str">
        <x:v>http://127.0.0.1:8788/produit-elbac-k20910-b0.html</x:v>
      </x:c>
      <x:c r="AB1691" s="14" t="str">
        <x:v>http://127.0.0.1:8788/produit-elbac-k20910-b0.html</x:v>
      </x:c>
      <x:c r="AC1691" s="7" t="str">
        <x:v>Obtenir la version, la configuration, les modes, les mesures et les informations réglementaires.</x:v>
      </x:c>
      <x:c r="AD1691" s="7"/>
      <x:c r="AE1691" s="7" t="str"/>
    </x:row>
    <x:row r="1692" ht="54" customHeight="1">
      <x:c r="A1692" s="7" t="str">
        <x:v>K48240-B0</x:v>
      </x:c>
      <x:c r="B1692" s="7" t="str">
        <x:v>MEAN WELL</x:v>
      </x:c>
      <x:c r="C1692" s="7" t="str">
        <x:v>ELBAC</x:v>
      </x:c>
      <x:c r="D1692" s="7" t="str">
        <x:v>Alimentation rail DIN 240 W · Réglage 48 à 55 V continu</x:v>
      </x:c>
      <x:c r="E1692" s="7" t="str">
        <x:v>Alimentation ou convertisseur</x:v>
      </x:c>
      <x:c r="F1692" s="7" t="str">
        <x:v>Composant à évaluer dans l’ensemble</x:v>
      </x:c>
      <x:c r="G1692" s="7" t="str">
        <x:v>À vérifier</x:v>
      </x:c>
      <x:c r="H1692" s="7" t="str"/>
      <x:c r="I1692" s="7" t="str">
        <x:v>La fiche de ce composant ne documente pas les modes de la motorisation complète.</x:v>
      </x:c>
      <x:c r="J1692" s="7" t="str"/>
      <x:c r="K1692" s="15"/>
      <x:c r="L1692" s="15" t="str"/>
      <x:c r="M1692" s="15"/>
      <x:c r="N1692" s="15"/>
      <x:c r="O1692" s="15"/>
      <x:c r="P1692" s="7" t="str"/>
      <x:c r="Q1692" s="15"/>
      <x:c r="R1692" s="7" t="str">
        <x:f>IF(AND(ISNUMBER(K1692),ISNUMBER(Q1692)),IF(K1692&lt;=Q1692,"Valeur ≤ seuil","Valeur &gt; seuil"),"")</x:f>
      </x:c>
      <x:c r="S1692" s="15"/>
      <x:c r="T1692" s="7" t="str">
        <x:f>IF(AND(ISNUMBER(K1692),ISNUMBER(S1692)),IF(K1692&lt;=S1692,"Valeur ≤ seuil","Valeur &gt; seuil"),"")</x:f>
      </x:c>
      <x:c r="U1692" s="7"/>
      <x:c r="V1692" s="7" t="str"/>
      <x:c r="W1692" s="14" t="str"/>
      <x:c r="X1692" s="7" t="str"/>
      <x:c r="Y1692" s="13" t="d">
        <x:v>2026-10-25T12:00:00.000Z</x:v>
      </x:c>
      <x:c r="Z1692" s="14" t="str">
        <x:v>https://www.elbac.fr/articleK48240</x:v>
      </x:c>
      <x:c r="AA1692" s="14" t="str">
        <x:v>http://127.0.0.1:8788/produit-elbac-k48240-b0.html</x:v>
      </x:c>
      <x:c r="AB1692" s="14" t="str">
        <x:v>http://127.0.0.1:8788/produit-elbac-k48240-b0.html</x:v>
      </x:c>
      <x:c r="AC1692" s="7" t="str">
        <x:v>Obtenir la version, la configuration, les modes, les mesures et les informations réglementaires.</x:v>
      </x:c>
      <x:c r="AD1692" s="7"/>
      <x:c r="AE1692" s="7" t="str"/>
    </x:row>
    <x:row r="1693" ht="54" customHeight="1">
      <x:c r="A1693" s="7" t="str">
        <x:v>S40031-B0</x:v>
      </x:c>
      <x:c r="B1693" s="7" t="str">
        <x:v>ELBAC</x:v>
      </x:c>
      <x:c r="C1693" s="7" t="str">
        <x:v>ELBAC</x:v>
      </x:c>
      <x:c r="D1693" s="7" t="str">
        <x:v>Injecteur PoE+ Gigabit · 30 W</x:v>
      </x:c>
      <x:c r="E1693" s="7" t="str">
        <x:v>Nature à préciser</x:v>
      </x:c>
      <x:c r="F1693" s="7" t="str">
        <x:v>Périmètre à confirmer</x:v>
      </x:c>
      <x:c r="G1693" s="7" t="str">
        <x:v>À vérifier</x:v>
      </x:c>
      <x:c r="H1693" s="7" t="str"/>
      <x:c r="I1693" s="7" t="str">
        <x:v>Mode, configuration et preuves énergétiques complètes non établis pour cette référence.</x:v>
      </x:c>
      <x:c r="J1693" s="7" t="str"/>
      <x:c r="K1693" s="15"/>
      <x:c r="L1693" s="15" t="str"/>
      <x:c r="M1693" s="15"/>
      <x:c r="N1693" s="15"/>
      <x:c r="O1693" s="15"/>
      <x:c r="P1693" s="7" t="str"/>
      <x:c r="Q1693" s="15"/>
      <x:c r="R1693" s="7" t="str">
        <x:f>IF(AND(ISNUMBER(K1693),ISNUMBER(Q1693)),IF(K1693&lt;=Q1693,"Valeur ≤ seuil","Valeur &gt; seuil"),"")</x:f>
      </x:c>
      <x:c r="S1693" s="15"/>
      <x:c r="T1693" s="7" t="str">
        <x:f>IF(AND(ISNUMBER(K1693),ISNUMBER(S1693)),IF(K1693&lt;=S1693,"Valeur ≤ seuil","Valeur &gt; seuil"),"")</x:f>
      </x:c>
      <x:c r="U1693" s="7"/>
      <x:c r="V1693" s="7" t="str"/>
      <x:c r="W1693" s="14" t="str"/>
      <x:c r="X1693" s="7" t="str"/>
      <x:c r="Y1693" s="13" t="d">
        <x:v>2026-10-25T12:00:00.000Z</x:v>
      </x:c>
      <x:c r="Z1693" s="14" t="str">
        <x:v>https://www.elbac.fr/articleS40031</x:v>
      </x:c>
      <x:c r="AA1693" s="14" t="str">
        <x:v>http://127.0.0.1:8788/produit-elbac-s40031-b0.html</x:v>
      </x:c>
      <x:c r="AB1693" s="14" t="str">
        <x:v>http://127.0.0.1:8788/produit-elbac-s40031-b0.html</x:v>
      </x:c>
      <x:c r="AC1693" s="7" t="str">
        <x:v>Obtenir la version, la configuration, les modes, les mesures et les informations réglementaires.</x:v>
      </x:c>
      <x:c r="AD1693" s="7"/>
      <x:c r="AE1693" s="7" t="str"/>
    </x:row>
    <x:row r="1694" ht="54" customHeight="1">
      <x:c r="A1694" s="7" t="str">
        <x:v>WI5815-BK</x:v>
      </x:c>
      <x:c r="B1694" s="7" t="str">
        <x:v>ELBAC</x:v>
      </x:c>
      <x:c r="C1694" s="7" t="str">
        <x:v>ELBAC</x:v>
      </x:c>
      <x:c r="D1694" s="7" t="str">
        <x:v>Pont radio IP · Kit de deux antennes appairées</x:v>
      </x:c>
      <x:c r="E1694" s="7" t="str">
        <x:v>Nature à préciser</x:v>
      </x:c>
      <x:c r="F1694" s="7" t="str">
        <x:v>Périmètre à confirmer</x:v>
      </x:c>
      <x:c r="G1694" s="7" t="str">
        <x:v>À vérifier</x:v>
      </x:c>
      <x:c r="H1694" s="7" t="str"/>
      <x:c r="I1694" s="7" t="str">
        <x:v>Mode, configuration et preuves énergétiques complètes non établis pour cette référence.</x:v>
      </x:c>
      <x:c r="J1694" s="7" t="str"/>
      <x:c r="K1694" s="15"/>
      <x:c r="L1694" s="15" t="str"/>
      <x:c r="M1694" s="15"/>
      <x:c r="N1694" s="15"/>
      <x:c r="O1694" s="15"/>
      <x:c r="P1694" s="7" t="str"/>
      <x:c r="Q1694" s="15"/>
      <x:c r="R1694" s="7" t="str">
        <x:f>IF(AND(ISNUMBER(K1694),ISNUMBER(Q1694)),IF(K1694&lt;=Q1694,"Valeur ≤ seuil","Valeur &gt; seuil"),"")</x:f>
      </x:c>
      <x:c r="S1694" s="15"/>
      <x:c r="T1694" s="7" t="str">
        <x:f>IF(AND(ISNUMBER(K1694),ISNUMBER(S1694)),IF(K1694&lt;=S1694,"Valeur ≤ seuil","Valeur &gt; seuil"),"")</x:f>
      </x:c>
      <x:c r="U1694" s="7"/>
      <x:c r="V1694" s="7" t="str"/>
      <x:c r="W1694" s="14" t="str"/>
      <x:c r="X1694" s="7" t="str"/>
      <x:c r="Y1694" s="13" t="d">
        <x:v>2026-10-25T12:00:00.000Z</x:v>
      </x:c>
      <x:c r="Z1694" s="14" t="str">
        <x:v>https://www.elbac.fr/articleWI5815</x:v>
      </x:c>
      <x:c r="AA1694" s="14" t="str">
        <x:v>http://127.0.0.1:8788/produit-elbac-wi5815-bk.html</x:v>
      </x:c>
      <x:c r="AB1694" s="14" t="str">
        <x:v>http://127.0.0.1:8788/produit-elbac-wi5815-bk.html</x:v>
      </x:c>
      <x:c r="AC1694" s="7" t="str">
        <x:v>Obtenir la version, la configuration, les modes, les mesures et les informations réglementaires.</x:v>
      </x:c>
      <x:c r="AD1694" s="7"/>
      <x:c r="AE1694" s="7" t="str"/>
    </x:row>
    <x:row r="1695" ht="54" customHeight="1">
      <x:c r="A1695" s="7" t="str">
        <x:v>S40113-B0</x:v>
      </x:c>
      <x:c r="B1695" s="7" t="str">
        <x:v>ELBAC</x:v>
      </x:c>
      <x:c r="C1695" s="7" t="str">
        <x:v>ELBAC</x:v>
      </x:c>
      <x:c r="D1695" s="7" t="str">
        <x:v>Répéteur PoE+ Gigabit IP66 · Une entrée, une sortie</x:v>
      </x:c>
      <x:c r="E1695" s="7" t="str">
        <x:v>Nature à préciser</x:v>
      </x:c>
      <x:c r="F1695" s="7" t="str">
        <x:v>Périmètre à confirmer</x:v>
      </x:c>
      <x:c r="G1695" s="7" t="str">
        <x:v>À vérifier</x:v>
      </x:c>
      <x:c r="H1695" s="7" t="str"/>
      <x:c r="I1695" s="7" t="str">
        <x:v>Mode, configuration et preuves énergétiques complètes non établis pour cette référence.</x:v>
      </x:c>
      <x:c r="J1695" s="7" t="str"/>
      <x:c r="K1695" s="15"/>
      <x:c r="L1695" s="15" t="str"/>
      <x:c r="M1695" s="15"/>
      <x:c r="N1695" s="15"/>
      <x:c r="O1695" s="15"/>
      <x:c r="P1695" s="7" t="str"/>
      <x:c r="Q1695" s="15"/>
      <x:c r="R1695" s="7" t="str">
        <x:f>IF(AND(ISNUMBER(K1695),ISNUMBER(Q1695)),IF(K1695&lt;=Q1695,"Valeur ≤ seuil","Valeur &gt; seuil"),"")</x:f>
      </x:c>
      <x:c r="S1695" s="15"/>
      <x:c r="T1695" s="7" t="str">
        <x:f>IF(AND(ISNUMBER(K1695),ISNUMBER(S1695)),IF(K1695&lt;=S1695,"Valeur ≤ seuil","Valeur &gt; seuil"),"")</x:f>
      </x:c>
      <x:c r="U1695" s="7"/>
      <x:c r="V1695" s="7" t="str"/>
      <x:c r="W1695" s="14" t="str"/>
      <x:c r="X1695" s="7" t="str"/>
      <x:c r="Y1695" s="13" t="d">
        <x:v>2026-10-25T12:00:00.000Z</x:v>
      </x:c>
      <x:c r="Z1695" s="14" t="str">
        <x:v>https://www.elbac.fr/articleS40113</x:v>
      </x:c>
      <x:c r="AA1695" s="14" t="str">
        <x:v>http://127.0.0.1:8788/produit-elbac-s40113-b0.html</x:v>
      </x:c>
      <x:c r="AB1695" s="14" t="str">
        <x:v>http://127.0.0.1:8788/produit-elbac-s40113-b0.html</x:v>
      </x:c>
      <x:c r="AC1695" s="7" t="str">
        <x:v>Obtenir la version, la configuration, les modes, les mesures et les informations réglementaires.</x:v>
      </x:c>
      <x:c r="AD1695" s="7"/>
      <x:c r="AE1695" s="7" t="str"/>
    </x:row>
    <x:row r="1696" ht="54" customHeight="1">
      <x:c r="A1696" s="7" t="str">
        <x:v>S47006-BK</x:v>
      </x:c>
      <x:c r="B1696" s="7" t="str">
        <x:v>ELBAC</x:v>
      </x:c>
      <x:c r="C1696" s="7" t="str">
        <x:v>ELBAC</x:v>
      </x:c>
      <x:c r="D1696" s="7" t="str">
        <x:v>Migration coaxial vers IP/PoE · Kit de deux boîtiers</x:v>
      </x:c>
      <x:c r="E1696" s="7" t="str">
        <x:v>Composant électronique ou sensible</x:v>
      </x:c>
      <x:c r="F1696" s="7" t="str">
        <x:v>Composant à évaluer dans l’ensemble</x:v>
      </x:c>
      <x:c r="G1696" s="7" t="str">
        <x:v>À vérifier</x:v>
      </x:c>
      <x:c r="H1696" s="7" t="str"/>
      <x:c r="I1696" s="7" t="str">
        <x:v>La fiche de ce composant ne documente pas les modes de la motorisation complète.</x:v>
      </x:c>
      <x:c r="J1696" s="7" t="str"/>
      <x:c r="K1696" s="15"/>
      <x:c r="L1696" s="15" t="str"/>
      <x:c r="M1696" s="15"/>
      <x:c r="N1696" s="15"/>
      <x:c r="O1696" s="15"/>
      <x:c r="P1696" s="7" t="str"/>
      <x:c r="Q1696" s="15"/>
      <x:c r="R1696" s="7" t="str">
        <x:f>IF(AND(ISNUMBER(K1696),ISNUMBER(Q1696)),IF(K1696&lt;=Q1696,"Valeur ≤ seuil","Valeur &gt; seuil"),"")</x:f>
      </x:c>
      <x:c r="S1696" s="15"/>
      <x:c r="T1696" s="7" t="str">
        <x:f>IF(AND(ISNUMBER(K1696),ISNUMBER(S1696)),IF(K1696&lt;=S1696,"Valeur ≤ seuil","Valeur &gt; seuil"),"")</x:f>
      </x:c>
      <x:c r="U1696" s="7"/>
      <x:c r="V1696" s="7" t="str"/>
      <x:c r="W1696" s="14" t="str"/>
      <x:c r="X1696" s="7" t="str"/>
      <x:c r="Y1696" s="13" t="d">
        <x:v>2026-10-25T12:00:00.000Z</x:v>
      </x:c>
      <x:c r="Z1696" s="14" t="str">
        <x:v>https://www.elbac.fr/articleS47006</x:v>
      </x:c>
      <x:c r="AA1696" s="14" t="str">
        <x:v>http://127.0.0.1:8788/produit-elbac-s47006-bk.html</x:v>
      </x:c>
      <x:c r="AB1696" s="14" t="str">
        <x:v>http://127.0.0.1:8788/produit-elbac-s47006-bk.html</x:v>
      </x:c>
      <x:c r="AC1696" s="7" t="str">
        <x:v>Obtenir la version, la configuration, les modes, les mesures et les informations réglementaires.</x:v>
      </x:c>
      <x:c r="AD1696" s="7"/>
      <x:c r="AE1696" s="7" t="str"/>
    </x:row>
    <x:row r="1697" ht="54" customHeight="1">
      <x:c r="A1697" s="7" t="str">
        <x:v>VIRW04-BK</x:v>
      </x:c>
      <x:c r="B1697" s="7" t="str">
        <x:v>ELBAC</x:v>
      </x:c>
      <x:c r="C1697" s="7" t="str">
        <x:v>ELBAC</x:v>
      </x:c>
      <x:c r="D1697" s="7" t="str">
        <x:v>Kit vidéo WiFi · NVR huit voies et quatre caméras 4 MP</x:v>
      </x:c>
      <x:c r="E1697" s="7" t="str">
        <x:v>Nature à préciser</x:v>
      </x:c>
      <x:c r="F1697" s="7" t="str">
        <x:v>Périmètre à confirmer</x:v>
      </x:c>
      <x:c r="G1697" s="7" t="str">
        <x:v>À vérifier</x:v>
      </x:c>
      <x:c r="H1697" s="7" t="str"/>
      <x:c r="I1697" s="7" t="str">
        <x:v>Mode, configuration et preuves énergétiques complètes non établis pour cette référence.</x:v>
      </x:c>
      <x:c r="J1697" s="7" t="str"/>
      <x:c r="K1697" s="15"/>
      <x:c r="L1697" s="15" t="str"/>
      <x:c r="M1697" s="15"/>
      <x:c r="N1697" s="15"/>
      <x:c r="O1697" s="15"/>
      <x:c r="P1697" s="7" t="str"/>
      <x:c r="Q1697" s="15"/>
      <x:c r="R1697" s="7" t="str">
        <x:f>IF(AND(ISNUMBER(K1697),ISNUMBER(Q1697)),IF(K1697&lt;=Q1697,"Valeur ≤ seuil","Valeur &gt; seuil"),"")</x:f>
      </x:c>
      <x:c r="S1697" s="15"/>
      <x:c r="T1697" s="7" t="str">
        <x:f>IF(AND(ISNUMBER(K1697),ISNUMBER(S1697)),IF(K1697&lt;=S1697,"Valeur ≤ seuil","Valeur &gt; seuil"),"")</x:f>
      </x:c>
      <x:c r="U1697" s="7"/>
      <x:c r="V1697" s="7" t="str"/>
      <x:c r="W1697" s="14" t="str"/>
      <x:c r="X1697" s="7" t="str"/>
      <x:c r="Y1697" s="13" t="d">
        <x:v>2026-10-25T12:00:00.000Z</x:v>
      </x:c>
      <x:c r="Z1697" s="14" t="str">
        <x:v>https://www.elbac.fr/articleVIRW04</x:v>
      </x:c>
      <x:c r="AA1697" s="14" t="str">
        <x:v>http://127.0.0.1:8788/produit-elbac-virw04-bk.html</x:v>
      </x:c>
      <x:c r="AB1697" s="14" t="str">
        <x:v>http://127.0.0.1:8788/produit-elbac-virw04-bk.html</x:v>
      </x:c>
      <x:c r="AC1697" s="7" t="str">
        <x:v>Obtenir la version, la configuration, les modes, les mesures et les informations réglementaires.</x:v>
      </x:c>
      <x:c r="AD1697" s="7"/>
      <x:c r="AE1697" s="7" t="str"/>
    </x:row>
    <x:row r="1698" ht="54" customHeight="1">
      <x:c r="A1698" s="7" t="str">
        <x:v>S15009-BK</x:v>
      </x:c>
      <x:c r="B1698" s="7" t="str">
        <x:v>ELBAC</x:v>
      </x:c>
      <x:c r="C1698" s="7" t="str">
        <x:v>ELBAC</x:v>
      </x:c>
      <x:c r="D1698" s="7" t="str">
        <x:v>Déport HDMI 4K60 et clavier/souris USB sur réseau IP</x:v>
      </x:c>
      <x:c r="E1698" s="7" t="str">
        <x:v>Composant électronique ou sensible</x:v>
      </x:c>
      <x:c r="F1698" s="7" t="str">
        <x:v>Composant à évaluer dans l’ensemble</x:v>
      </x:c>
      <x:c r="G1698" s="7" t="str">
        <x:v>À vérifier</x:v>
      </x:c>
      <x:c r="H1698" s="7" t="str"/>
      <x:c r="I1698" s="7" t="str">
        <x:v>La fiche de ce composant ne documente pas les modes de la motorisation complète.</x:v>
      </x:c>
      <x:c r="J1698" s="7" t="str"/>
      <x:c r="K1698" s="15"/>
      <x:c r="L1698" s="15" t="str"/>
      <x:c r="M1698" s="15"/>
      <x:c r="N1698" s="15"/>
      <x:c r="O1698" s="15"/>
      <x:c r="P1698" s="7" t="str"/>
      <x:c r="Q1698" s="15"/>
      <x:c r="R1698" s="7" t="str">
        <x:f>IF(AND(ISNUMBER(K1698),ISNUMBER(Q1698)),IF(K1698&lt;=Q1698,"Valeur ≤ seuil","Valeur &gt; seuil"),"")</x:f>
      </x:c>
      <x:c r="S1698" s="15"/>
      <x:c r="T1698" s="7" t="str">
        <x:f>IF(AND(ISNUMBER(K1698),ISNUMBER(S1698)),IF(K1698&lt;=S1698,"Valeur ≤ seuil","Valeur &gt; seuil"),"")</x:f>
      </x:c>
      <x:c r="U1698" s="7"/>
      <x:c r="V1698" s="7" t="str"/>
      <x:c r="W1698" s="14" t="str"/>
      <x:c r="X1698" s="7" t="str"/>
      <x:c r="Y1698" s="13" t="d">
        <x:v>2026-10-25T12:00:00.000Z</x:v>
      </x:c>
      <x:c r="Z1698" s="14" t="str">
        <x:v>https://www.elbac.fr/articleS15009</x:v>
      </x:c>
      <x:c r="AA1698" s="14" t="str">
        <x:v>http://127.0.0.1:8788/produit-elbac-s15009-bk.html</x:v>
      </x:c>
      <x:c r="AB1698" s="14" t="str">
        <x:v>http://127.0.0.1:8788/produit-elbac-s15009-bk.html</x:v>
      </x:c>
      <x:c r="AC1698" s="7" t="str">
        <x:v>Obtenir la version, la configuration, les modes, les mesures et les informations réglementaires.</x:v>
      </x:c>
      <x:c r="AD1698" s="7"/>
      <x:c r="AE1698" s="7" t="str"/>
    </x:row>
    <x:row r="1699" ht="54" customHeight="1">
      <x:c r="A1699" s="7" t="str">
        <x:v>S33008-B0</x:v>
      </x:c>
      <x:c r="B1699" s="7" t="str">
        <x:v>ELBAC</x:v>
      </x:c>
      <x:c r="C1699" s="7" t="str">
        <x:v>ELBAC</x:v>
      </x:c>
      <x:c r="D1699" s="7" t="str">
        <x:v>Interface GPIO sur IP/PoE · Huit entrées et huit relais</x:v>
      </x:c>
      <x:c r="E1699" s="7" t="str">
        <x:v>Composant électronique ou sensible</x:v>
      </x:c>
      <x:c r="F1699" s="7" t="str">
        <x:v>Composant à évaluer dans l’ensemble</x:v>
      </x:c>
      <x:c r="G1699" s="7" t="str">
        <x:v>À vérifier</x:v>
      </x:c>
      <x:c r="H1699" s="7" t="str"/>
      <x:c r="I1699" s="7" t="str">
        <x:v>La fiche de ce composant ne documente pas les modes de la motorisation complète.</x:v>
      </x:c>
      <x:c r="J1699" s="7" t="str"/>
      <x:c r="K1699" s="15"/>
      <x:c r="L1699" s="15" t="str"/>
      <x:c r="M1699" s="15"/>
      <x:c r="N1699" s="15"/>
      <x:c r="O1699" s="15"/>
      <x:c r="P1699" s="7" t="str"/>
      <x:c r="Q1699" s="15"/>
      <x:c r="R1699" s="7" t="str">
        <x:f>IF(AND(ISNUMBER(K1699),ISNUMBER(Q1699)),IF(K1699&lt;=Q1699,"Valeur ≤ seuil","Valeur &gt; seuil"),"")</x:f>
      </x:c>
      <x:c r="S1699" s="15"/>
      <x:c r="T1699" s="7" t="str">
        <x:f>IF(AND(ISNUMBER(K1699),ISNUMBER(S1699)),IF(K1699&lt;=S1699,"Valeur ≤ seuil","Valeur &gt; seuil"),"")</x:f>
      </x:c>
      <x:c r="U1699" s="7"/>
      <x:c r="V1699" s="7" t="str"/>
      <x:c r="W1699" s="14" t="str"/>
      <x:c r="X1699" s="7" t="str"/>
      <x:c r="Y1699" s="13" t="d">
        <x:v>2026-10-25T12:00:00.000Z</x:v>
      </x:c>
      <x:c r="Z1699" s="14" t="str">
        <x:v>https://www.elbac.fr/articleS33008</x:v>
      </x:c>
      <x:c r="AA1699" s="14" t="str">
        <x:v>http://127.0.0.1:8788/produit-elbac-s33008-b0.html</x:v>
      </x:c>
      <x:c r="AB1699" s="14" t="str">
        <x:v>http://127.0.0.1:8788/produit-elbac-s33008-b0.html</x:v>
      </x:c>
      <x:c r="AC1699" s="7" t="str">
        <x:v>Obtenir la version, la configuration, les modes, les mesures et les informations réglementaires.</x:v>
      </x:c>
      <x:c r="AD1699" s="7"/>
      <x:c r="AE1699" s="7" t="str"/>
    </x:row>
    <x:row r="1700" ht="54" customHeight="1">
      <x:c r="A1700" s="7" t="str">
        <x:v>KZNVR1-95-B0</x:v>
      </x:c>
      <x:c r="B1700" s="7" t="str">
        <x:v>ELBAC</x:v>
      </x:c>
      <x:c r="C1700" s="7" t="str">
        <x:v>ELBAC</x:v>
      </x:c>
      <x:c r="D1700" s="7" t="str">
        <x:v>Coffret mural verrouillable · NVR ou switch 2U et écran</x:v>
      </x:c>
      <x:c r="E1700" s="7" t="str">
        <x:v>Nature à préciser</x:v>
      </x:c>
      <x:c r="F1700" s="7" t="str">
        <x:v>Périmètre à confirmer</x:v>
      </x:c>
      <x:c r="G1700" s="7" t="str">
        <x:v>À vérifier</x:v>
      </x:c>
      <x:c r="H1700" s="7" t="str"/>
      <x:c r="I1700" s="7" t="str">
        <x:v>Mode, configuration et preuves énergétiques complètes non établis pour cette référence.</x:v>
      </x:c>
      <x:c r="J1700" s="7" t="str"/>
      <x:c r="K1700" s="15"/>
      <x:c r="L1700" s="15" t="str"/>
      <x:c r="M1700" s="15"/>
      <x:c r="N1700" s="15"/>
      <x:c r="O1700" s="15"/>
      <x:c r="P1700" s="7" t="str"/>
      <x:c r="Q1700" s="15"/>
      <x:c r="R1700" s="7" t="str">
        <x:f>IF(AND(ISNUMBER(K1700),ISNUMBER(Q1700)),IF(K1700&lt;=Q1700,"Valeur ≤ seuil","Valeur &gt; seuil"),"")</x:f>
      </x:c>
      <x:c r="S1700" s="15"/>
      <x:c r="T1700" s="7" t="str">
        <x:f>IF(AND(ISNUMBER(K1700),ISNUMBER(S1700)),IF(K1700&lt;=S1700,"Valeur ≤ seuil","Valeur &gt; seuil"),"")</x:f>
      </x:c>
      <x:c r="U1700" s="7"/>
      <x:c r="V1700" s="7" t="str"/>
      <x:c r="W1700" s="14" t="str"/>
      <x:c r="X1700" s="7" t="str"/>
      <x:c r="Y1700" s="13" t="d">
        <x:v>2026-10-25T12:00:00.000Z</x:v>
      </x:c>
      <x:c r="Z1700" s="14" t="str">
        <x:v>https://www.elbac.fr/articleKZNVR195</x:v>
      </x:c>
      <x:c r="AA1700" s="14" t="str">
        <x:v>http://127.0.0.1:8788/produit-elbac-kznvr1-95-b0.html</x:v>
      </x:c>
      <x:c r="AB1700" s="14" t="str">
        <x:v>http://127.0.0.1:8788/produit-elbac-kznvr1-95-b0.html</x:v>
      </x:c>
      <x:c r="AC1700" s="7" t="str">
        <x:v>Obtenir la version, la configuration, les modes, les mesures et les informations réglementaires.</x:v>
      </x:c>
      <x:c r="AD1700" s="7"/>
      <x:c r="AE1700" s="7" t="str"/>
    </x:row>
    <x:row r="1701" ht="54" customHeight="1">
      <x:c r="A1701" s="7" t="str">
        <x:v>SENTIR edge 65 ST</x:v>
      </x:c>
      <x:c r="B1701" s="7" t="str">
        <x:v>ASO Safety Solutions</x:v>
      </x:c>
      <x:c r="C1701" s="7" t="str">
        <x:v>Control Access Distribution</x:v>
      </x:c>
      <x:c r="D1701" s="7" t="str">
        <x:v>SENTIR edge 65 ST · bord sensible à clips latéraux</x:v>
      </x:c>
      <x:c r="E1701" s="7" t="str">
        <x:v>Composant électronique ou sensible</x:v>
      </x:c>
      <x:c r="F1701" s="7" t="str">
        <x:v>Composant à évaluer dans l’ensemble</x:v>
      </x:c>
      <x:c r="G1701" s="7" t="str">
        <x:v>À vérifier</x:v>
      </x:c>
      <x:c r="H1701" s="7" t="str"/>
      <x:c r="I1701" s="7" t="str">
        <x:v>La fiche de ce composant ne documente pas les modes de la motorisation complète.</x:v>
      </x:c>
      <x:c r="J1701" s="7" t="str"/>
      <x:c r="K1701" s="15"/>
      <x:c r="L1701" s="15" t="str"/>
      <x:c r="M1701" s="15"/>
      <x:c r="N1701" s="15"/>
      <x:c r="O1701" s="15"/>
      <x:c r="P1701" s="7" t="str"/>
      <x:c r="Q1701" s="15"/>
      <x:c r="R1701" s="7" t="str">
        <x:f>IF(AND(ISNUMBER(K1701),ISNUMBER(Q1701)),IF(K1701&lt;=Q1701,"Valeur ≤ seuil","Valeur &gt; seuil"),"")</x:f>
      </x:c>
      <x:c r="S1701" s="15"/>
      <x:c r="T1701" s="7" t="str">
        <x:f>IF(AND(ISNUMBER(K1701),ISNUMBER(S1701)),IF(K1701&lt;=S1701,"Valeur ≤ seuil","Valeur &gt; seuil"),"")</x:f>
      </x:c>
      <x:c r="U1701" s="7" t="str">
        <x:v>24 V / 10 mA</x:v>
      </x:c>
      <x:c r="V1701" s="7" t="str">
        <x:v>Capacité électrique du profil. Ce n’est pas une consommation de veille.</x:v>
      </x:c>
      <x:c r="W1701" s="14" t="str">
        <x:v>https://asosafety.com/shared-files/19998/?Safety-contact-edge-SENTIR-edge-65-product-information-DE-EN.pdf</x:v>
      </x:c>
      <x:c r="X1701" s="7" t="str">
        <x:v>page 4</x:v>
      </x:c>
      <x:c r="Y1701" s="13" t="d">
        <x:v>2026-10-25T12:00:00.000Z</x:v>
      </x:c>
      <x:c r="Z1701" s="14" t="str">
        <x:v>https://asosafety.com/en/produkt/sentir-edge-65-st-2/</x:v>
      </x:c>
      <x:c r="AA1701" s="14" t="str">
        <x:v>http://127.0.0.1:8788/produit-control-access-distribution-sentir-edge-65-st.html</x:v>
      </x:c>
      <x:c r="AB1701" s="14" t="str">
        <x:v>http://127.0.0.1:8788/produit-control-access-distribution-sentir-edge-65-st.html</x:v>
      </x:c>
      <x:c r="AC1701" s="7" t="str">
        <x:v>Obtenir la version, la configuration, les modes, les mesures et les informations réglementaires.</x:v>
      </x:c>
      <x:c r="AD1701" s="7"/>
      <x:c r="AE1701" s="7" t="str"/>
    </x:row>
    <x:row r="1702" ht="54" customHeight="1">
      <x:c r="A1702" s="7" t="str">
        <x:v>SENTIR edge 45 ST</x:v>
      </x:c>
      <x:c r="B1702" s="7" t="str">
        <x:v>ASO Safety Solutions</x:v>
      </x:c>
      <x:c r="C1702" s="7" t="str">
        <x:v>Control Access Distribution</x:v>
      </x:c>
      <x:c r="D1702" s="7" t="str">
        <x:v>SENTIR edge 45 ST · bord sensible à clips latéraux</x:v>
      </x:c>
      <x:c r="E1702" s="7" t="str">
        <x:v>Composant électronique ou sensible</x:v>
      </x:c>
      <x:c r="F1702" s="7" t="str">
        <x:v>Composant à évaluer dans l’ensemble</x:v>
      </x:c>
      <x:c r="G1702" s="7" t="str">
        <x:v>À vérifier</x:v>
      </x:c>
      <x:c r="H1702" s="7" t="str"/>
      <x:c r="I1702" s="7" t="str">
        <x:v>La fiche de ce composant ne documente pas les modes de la motorisation complète.</x:v>
      </x:c>
      <x:c r="J1702" s="7" t="str"/>
      <x:c r="K1702" s="15"/>
      <x:c r="L1702" s="15" t="str"/>
      <x:c r="M1702" s="15"/>
      <x:c r="N1702" s="15"/>
      <x:c r="O1702" s="15"/>
      <x:c r="P1702" s="7" t="str"/>
      <x:c r="Q1702" s="15"/>
      <x:c r="R1702" s="7" t="str">
        <x:f>IF(AND(ISNUMBER(K1702),ISNUMBER(Q1702)),IF(K1702&lt;=Q1702,"Valeur ≤ seuil","Valeur &gt; seuil"),"")</x:f>
      </x:c>
      <x:c r="S1702" s="15"/>
      <x:c r="T1702" s="7" t="str">
        <x:f>IF(AND(ISNUMBER(K1702),ISNUMBER(S1702)),IF(K1702&lt;=S1702,"Valeur ≤ seuil","Valeur &gt; seuil"),"")</x:f>
      </x:c>
      <x:c r="U1702" s="7"/>
      <x:c r="V1702" s="7" t="str"/>
      <x:c r="W1702" s="14" t="str"/>
      <x:c r="X1702" s="7" t="str"/>
      <x:c r="Y1702" s="13" t="d">
        <x:v>2026-10-25T12:00:00.000Z</x:v>
      </x:c>
      <x:c r="Z1702" s="14" t="str">
        <x:v>https://asosafety.com/en/produkt/sentir-edge-45-st-2/</x:v>
      </x:c>
      <x:c r="AA1702" s="14" t="str">
        <x:v>http://127.0.0.1:8788/produit-control-access-distribution-sentir-edge-45-st.html</x:v>
      </x:c>
      <x:c r="AB1702" s="14" t="str">
        <x:v>http://127.0.0.1:8788/produit-control-access-distribution-sentir-edge-45-st.html</x:v>
      </x:c>
      <x:c r="AC1702" s="7" t="str">
        <x:v>Obtenir la version, la configuration, les modes, les mesures et les informations réglementaires.</x:v>
      </x:c>
      <x:c r="AD1702" s="7"/>
      <x:c r="AE1702" s="7" t="str"/>
    </x:row>
    <x:row r="1703" ht="54" customHeight="1">
      <x:c r="A1703" s="7" t="str">
        <x:v>SENTIR edge 85 ST</x:v>
      </x:c>
      <x:c r="B1703" s="7" t="str">
        <x:v>ASO Safety Solutions</x:v>
      </x:c>
      <x:c r="C1703" s="7" t="str">
        <x:v>Control Access Distribution</x:v>
      </x:c>
      <x:c r="D1703" s="7" t="str">
        <x:v>SENTIR edge 85 ST · bord sensible à clips latéraux</x:v>
      </x:c>
      <x:c r="E1703" s="7" t="str">
        <x:v>Composant électronique ou sensible</x:v>
      </x:c>
      <x:c r="F1703" s="7" t="str">
        <x:v>Composant à évaluer dans l’ensemble</x:v>
      </x:c>
      <x:c r="G1703" s="7" t="str">
        <x:v>À vérifier</x:v>
      </x:c>
      <x:c r="H1703" s="7" t="str"/>
      <x:c r="I1703" s="7" t="str">
        <x:v>La fiche de ce composant ne documente pas les modes de la motorisation complète.</x:v>
      </x:c>
      <x:c r="J1703" s="7" t="str"/>
      <x:c r="K1703" s="15"/>
      <x:c r="L1703" s="15" t="str"/>
      <x:c r="M1703" s="15"/>
      <x:c r="N1703" s="15"/>
      <x:c r="O1703" s="15"/>
      <x:c r="P1703" s="7" t="str"/>
      <x:c r="Q1703" s="15"/>
      <x:c r="R1703" s="7" t="str">
        <x:f>IF(AND(ISNUMBER(K1703),ISNUMBER(Q1703)),IF(K1703&lt;=Q1703,"Valeur ≤ seuil","Valeur &gt; seuil"),"")</x:f>
      </x:c>
      <x:c r="S1703" s="15"/>
      <x:c r="T1703" s="7" t="str">
        <x:f>IF(AND(ISNUMBER(K1703),ISNUMBER(S1703)),IF(K1703&lt;=S1703,"Valeur ≤ seuil","Valeur &gt; seuil"),"")</x:f>
      </x:c>
      <x:c r="U1703" s="7"/>
      <x:c r="V1703" s="7" t="str"/>
      <x:c r="W1703" s="14" t="str"/>
      <x:c r="X1703" s="7" t="str"/>
      <x:c r="Y1703" s="13" t="d">
        <x:v>2026-10-25T12:00:00.000Z</x:v>
      </x:c>
      <x:c r="Z1703" s="14" t="str">
        <x:v>https://asosafety.com/en/produkt/sentir-edge-85-st-2/</x:v>
      </x:c>
      <x:c r="AA1703" s="14" t="str">
        <x:v>http://127.0.0.1:8788/produit-control-access-distribution-sentir-edge-85-st.html</x:v>
      </x:c>
      <x:c r="AB1703" s="14" t="str">
        <x:v>http://127.0.0.1:8788/produit-control-access-distribution-sentir-edge-85-st.html</x:v>
      </x:c>
      <x:c r="AC1703" s="7" t="str">
        <x:v>Obtenir la version, la configuration, les modes, les mesures et les informations réglementaires.</x:v>
      </x:c>
      <x:c r="AD1703" s="7"/>
      <x:c r="AE1703" s="7" t="str"/>
    </x:row>
    <x:row r="1704" ht="54" customHeight="1">
      <x:c r="A1704" s="7" t="str">
        <x:v>SENTIR edge 15.25 TT</x:v>
      </x:c>
      <x:c r="B1704" s="7" t="str">
        <x:v>ASO Safety Solutions</x:v>
      </x:c>
      <x:c r="C1704" s="7" t="str">
        <x:v>Control Access Distribution</x:v>
      </x:c>
      <x:c r="D1704" s="7" t="str">
        <x:v>SENTIR edge 15.25 TT · bord sensible à pied en T</x:v>
      </x:c>
      <x:c r="E1704" s="7" t="str">
        <x:v>Composant électronique ou sensible</x:v>
      </x:c>
      <x:c r="F1704" s="7" t="str">
        <x:v>Composant à évaluer dans l’ensemble</x:v>
      </x:c>
      <x:c r="G1704" s="7" t="str">
        <x:v>À vérifier</x:v>
      </x:c>
      <x:c r="H1704" s="7" t="str"/>
      <x:c r="I1704" s="7" t="str">
        <x:v>La fiche de ce composant ne documente pas les modes de la motorisation complète.</x:v>
      </x:c>
      <x:c r="J1704" s="7" t="str"/>
      <x:c r="K1704" s="15"/>
      <x:c r="L1704" s="15" t="str"/>
      <x:c r="M1704" s="15"/>
      <x:c r="N1704" s="15"/>
      <x:c r="O1704" s="15"/>
      <x:c r="P1704" s="7" t="str"/>
      <x:c r="Q1704" s="15"/>
      <x:c r="R1704" s="7" t="str">
        <x:f>IF(AND(ISNUMBER(K1704),ISNUMBER(Q1704)),IF(K1704&lt;=Q1704,"Valeur ≤ seuil","Valeur &gt; seuil"),"")</x:f>
      </x:c>
      <x:c r="S1704" s="15"/>
      <x:c r="T1704" s="7" t="str">
        <x:f>IF(AND(ISNUMBER(K1704),ISNUMBER(S1704)),IF(K1704&lt;=S1704,"Valeur ≤ seuil","Valeur &gt; seuil"),"")</x:f>
      </x:c>
      <x:c r="U1704" s="7"/>
      <x:c r="V1704" s="7" t="str"/>
      <x:c r="W1704" s="14" t="str"/>
      <x:c r="X1704" s="7" t="str"/>
      <x:c r="Y1704" s="13" t="d">
        <x:v>2026-10-25T12:00:00.000Z</x:v>
      </x:c>
      <x:c r="Z1704" s="14" t="str">
        <x:v>https://asosafety.com/en/produkt/sentir-edge-15-25-tt-2/</x:v>
      </x:c>
      <x:c r="AA1704" s="14" t="str">
        <x:v>http://127.0.0.1:8788/produit-control-access-distribution-sentir-edge-15-25-tt.html</x:v>
      </x:c>
      <x:c r="AB1704" s="14" t="str">
        <x:v>http://127.0.0.1:8788/produit-control-access-distribution-sentir-edge-15-25-tt.html</x:v>
      </x:c>
      <x:c r="AC1704" s="7" t="str">
        <x:v>Obtenir la version, la configuration, les modes, les mesures et les informations réglementaires.</x:v>
      </x:c>
      <x:c r="AD1704" s="7"/>
      <x:c r="AE1704" s="7" t="str"/>
    </x:row>
    <x:row r="1705" ht="54" customHeight="1">
      <x:c r="A1705" s="7" t="str">
        <x:v>SENTIR edge 25.30 TT</x:v>
      </x:c>
      <x:c r="B1705" s="7" t="str">
        <x:v>ASO Safety Solutions</x:v>
      </x:c>
      <x:c r="C1705" s="7" t="str">
        <x:v>Control Access Distribution</x:v>
      </x:c>
      <x:c r="D1705" s="7" t="str">
        <x:v>SENTIR edge 25.30 TT · bord sensible à pied en T</x:v>
      </x:c>
      <x:c r="E1705" s="7" t="str">
        <x:v>Composant électronique ou sensible</x:v>
      </x:c>
      <x:c r="F1705" s="7" t="str">
        <x:v>Composant à évaluer dans l’ensemble</x:v>
      </x:c>
      <x:c r="G1705" s="7" t="str">
        <x:v>À vérifier</x:v>
      </x:c>
      <x:c r="H1705" s="7" t="str"/>
      <x:c r="I1705" s="7" t="str">
        <x:v>La fiche de ce composant ne documente pas les modes de la motorisation complète.</x:v>
      </x:c>
      <x:c r="J1705" s="7" t="str"/>
      <x:c r="K1705" s="15"/>
      <x:c r="L1705" s="15" t="str"/>
      <x:c r="M1705" s="15"/>
      <x:c r="N1705" s="15"/>
      <x:c r="O1705" s="15"/>
      <x:c r="P1705" s="7" t="str"/>
      <x:c r="Q1705" s="15"/>
      <x:c r="R1705" s="7" t="str">
        <x:f>IF(AND(ISNUMBER(K1705),ISNUMBER(Q1705)),IF(K1705&lt;=Q1705,"Valeur ≤ seuil","Valeur &gt; seuil"),"")</x:f>
      </x:c>
      <x:c r="S1705" s="15"/>
      <x:c r="T1705" s="7" t="str">
        <x:f>IF(AND(ISNUMBER(K1705),ISNUMBER(S1705)),IF(K1705&lt;=S1705,"Valeur ≤ seuil","Valeur &gt; seuil"),"")</x:f>
      </x:c>
      <x:c r="U1705" s="7"/>
      <x:c r="V1705" s="7" t="str"/>
      <x:c r="W1705" s="14" t="str"/>
      <x:c r="X1705" s="7" t="str"/>
      <x:c r="Y1705" s="13" t="d">
        <x:v>2026-10-25T12:00:00.000Z</x:v>
      </x:c>
      <x:c r="Z1705" s="14" t="str">
        <x:v>https://asosafety.com/en/produkt/sentir-edge-25-30-tt-2/</x:v>
      </x:c>
      <x:c r="AA1705" s="14" t="str">
        <x:v>http://127.0.0.1:8788/produit-control-access-distribution-sentir-edge-25-30-tt.html</x:v>
      </x:c>
      <x:c r="AB1705" s="14" t="str">
        <x:v>http://127.0.0.1:8788/produit-control-access-distribution-sentir-edge-25-30-tt.html</x:v>
      </x:c>
      <x:c r="AC1705" s="7" t="str">
        <x:v>Obtenir la version, la configuration, les modes, les mesures et les informations réglementaires.</x:v>
      </x:c>
      <x:c r="AD1705" s="7"/>
      <x:c r="AE1705" s="7" t="str"/>
    </x:row>
    <x:row r="1706" ht="54" customHeight="1">
      <x:c r="A1706" s="7" t="str">
        <x:v>SENTIR edge 35.55 TT</x:v>
      </x:c>
      <x:c r="B1706" s="7" t="str">
        <x:v>ASO Safety Solutions</x:v>
      </x:c>
      <x:c r="C1706" s="7" t="str">
        <x:v>Control Access Distribution</x:v>
      </x:c>
      <x:c r="D1706" s="7" t="str">
        <x:v>SENTIR edge 35.55 TT · bord sensible à pied en T</x:v>
      </x:c>
      <x:c r="E1706" s="7" t="str">
        <x:v>Composant électronique ou sensible</x:v>
      </x:c>
      <x:c r="F1706" s="7" t="str">
        <x:v>Composant à évaluer dans l’ensemble</x:v>
      </x:c>
      <x:c r="G1706" s="7" t="str">
        <x:v>À vérifier</x:v>
      </x:c>
      <x:c r="H1706" s="7" t="str"/>
      <x:c r="I1706" s="7" t="str">
        <x:v>La fiche de ce composant ne documente pas les modes de la motorisation complète.</x:v>
      </x:c>
      <x:c r="J1706" s="7" t="str"/>
      <x:c r="K1706" s="15"/>
      <x:c r="L1706" s="15" t="str"/>
      <x:c r="M1706" s="15"/>
      <x:c r="N1706" s="15"/>
      <x:c r="O1706" s="15"/>
      <x:c r="P1706" s="7" t="str"/>
      <x:c r="Q1706" s="15"/>
      <x:c r="R1706" s="7" t="str">
        <x:f>IF(AND(ISNUMBER(K1706),ISNUMBER(Q1706)),IF(K1706&lt;=Q1706,"Valeur ≤ seuil","Valeur &gt; seuil"),"")</x:f>
      </x:c>
      <x:c r="S1706" s="15"/>
      <x:c r="T1706" s="7" t="str">
        <x:f>IF(AND(ISNUMBER(K1706),ISNUMBER(S1706)),IF(K1706&lt;=S1706,"Valeur ≤ seuil","Valeur &gt; seuil"),"")</x:f>
      </x:c>
      <x:c r="U1706" s="7"/>
      <x:c r="V1706" s="7" t="str"/>
      <x:c r="W1706" s="14" t="str"/>
      <x:c r="X1706" s="7" t="str"/>
      <x:c r="Y1706" s="13" t="d">
        <x:v>2026-10-25T12:00:00.000Z</x:v>
      </x:c>
      <x:c r="Z1706" s="14" t="str">
        <x:v>https://asosafety.com/en/produkt/sentir-edge-35-55-tt-2/</x:v>
      </x:c>
      <x:c r="AA1706" s="14" t="str">
        <x:v>http://127.0.0.1:8788/produit-control-access-distribution-sentir-edge-35-55-tt.html</x:v>
      </x:c>
      <x:c r="AB1706" s="14" t="str">
        <x:v>http://127.0.0.1:8788/produit-control-access-distribution-sentir-edge-35-55-tt.html</x:v>
      </x:c>
      <x:c r="AC1706" s="7" t="str">
        <x:v>Obtenir la version, la configuration, les modes, les mesures et les informations réglementaires.</x:v>
      </x:c>
      <x:c r="AD1706" s="7"/>
      <x:c r="AE1706" s="7" t="str"/>
    </x:row>
    <x:row r="1707" ht="54" customHeight="1">
      <x:c r="A1707" s="7" t="str">
        <x:v>SENTIR edge 35.85 TT</x:v>
      </x:c>
      <x:c r="B1707" s="7" t="str">
        <x:v>ASO Safety Solutions</x:v>
      </x:c>
      <x:c r="C1707" s="7" t="str">
        <x:v>Control Access Distribution</x:v>
      </x:c>
      <x:c r="D1707" s="7" t="str">
        <x:v>SENTIR edge 35.85 TT · bord sensible à pied en T</x:v>
      </x:c>
      <x:c r="E1707" s="7" t="str">
        <x:v>Composant électronique ou sensible</x:v>
      </x:c>
      <x:c r="F1707" s="7" t="str">
        <x:v>Composant à évaluer dans l’ensemble</x:v>
      </x:c>
      <x:c r="G1707" s="7" t="str">
        <x:v>À vérifier</x:v>
      </x:c>
      <x:c r="H1707" s="7" t="str"/>
      <x:c r="I1707" s="7" t="str">
        <x:v>La fiche de ce composant ne documente pas les modes de la motorisation complète.</x:v>
      </x:c>
      <x:c r="J1707" s="7" t="str"/>
      <x:c r="K1707" s="15"/>
      <x:c r="L1707" s="15" t="str"/>
      <x:c r="M1707" s="15"/>
      <x:c r="N1707" s="15"/>
      <x:c r="O1707" s="15"/>
      <x:c r="P1707" s="7" t="str"/>
      <x:c r="Q1707" s="15"/>
      <x:c r="R1707" s="7" t="str">
        <x:f>IF(AND(ISNUMBER(K1707),ISNUMBER(Q1707)),IF(K1707&lt;=Q1707,"Valeur ≤ seuil","Valeur &gt; seuil"),"")</x:f>
      </x:c>
      <x:c r="S1707" s="15"/>
      <x:c r="T1707" s="7" t="str">
        <x:f>IF(AND(ISNUMBER(K1707),ISNUMBER(S1707)),IF(K1707&lt;=S1707,"Valeur ≤ seuil","Valeur &gt; seuil"),"")</x:f>
      </x:c>
      <x:c r="U1707" s="7"/>
      <x:c r="V1707" s="7" t="str"/>
      <x:c r="W1707" s="14" t="str"/>
      <x:c r="X1707" s="7" t="str"/>
      <x:c r="Y1707" s="13" t="d">
        <x:v>2026-10-25T12:00:00.000Z</x:v>
      </x:c>
      <x:c r="Z1707" s="14" t="str">
        <x:v>https://asosafety.com/en/produkt/sentir-edge-35-85-tt-2/</x:v>
      </x:c>
      <x:c r="AA1707" s="14" t="str">
        <x:v>http://127.0.0.1:8788/produit-control-access-distribution-sentir-edge-35-85-tt.html</x:v>
      </x:c>
      <x:c r="AB1707" s="14" t="str">
        <x:v>http://127.0.0.1:8788/produit-control-access-distribution-sentir-edge-35-85-tt.html</x:v>
      </x:c>
      <x:c r="AC1707" s="7" t="str">
        <x:v>Obtenir la version, la configuration, les modes, les mesures et les informations réglementaires.</x:v>
      </x:c>
      <x:c r="AD1707" s="7"/>
      <x:c r="AE1707" s="7" t="str"/>
    </x:row>
    <x:row r="1708" ht="54" customHeight="1">
      <x:c r="A1708" s="7" t="str">
        <x:v>SENTIR edge 115 SK</x:v>
      </x:c>
      <x:c r="B1708" s="7" t="str">
        <x:v>ASO Safety Solutions</x:v>
      </x:c>
      <x:c r="C1708" s="7" t="str">
        <x:v>Control Access Distribution</x:v>
      </x:c>
      <x:c r="D1708" s="7" t="str">
        <x:v>SENTIR edge 115 SK · bord sensible à clips latéraux</x:v>
      </x:c>
      <x:c r="E1708" s="7" t="str">
        <x:v>Composant électronique ou sensible</x:v>
      </x:c>
      <x:c r="F1708" s="7" t="str">
        <x:v>Composant à évaluer dans l’ensemble</x:v>
      </x:c>
      <x:c r="G1708" s="7" t="str">
        <x:v>À vérifier</x:v>
      </x:c>
      <x:c r="H1708" s="7" t="str"/>
      <x:c r="I1708" s="7" t="str">
        <x:v>La fiche de ce composant ne documente pas les modes de la motorisation complète.</x:v>
      </x:c>
      <x:c r="J1708" s="7" t="str"/>
      <x:c r="K1708" s="15"/>
      <x:c r="L1708" s="15" t="str"/>
      <x:c r="M1708" s="15"/>
      <x:c r="N1708" s="15"/>
      <x:c r="O1708" s="15"/>
      <x:c r="P1708" s="7" t="str"/>
      <x:c r="Q1708" s="15"/>
      <x:c r="R1708" s="7" t="str">
        <x:f>IF(AND(ISNUMBER(K1708),ISNUMBER(Q1708)),IF(K1708&lt;=Q1708,"Valeur ≤ seuil","Valeur &gt; seuil"),"")</x:f>
      </x:c>
      <x:c r="S1708" s="15"/>
      <x:c r="T1708" s="7" t="str">
        <x:f>IF(AND(ISNUMBER(K1708),ISNUMBER(S1708)),IF(K1708&lt;=S1708,"Valeur ≤ seuil","Valeur &gt; seuil"),"")</x:f>
      </x:c>
      <x:c r="U1708" s="7"/>
      <x:c r="V1708" s="7" t="str"/>
      <x:c r="W1708" s="14" t="str"/>
      <x:c r="X1708" s="7" t="str"/>
      <x:c r="Y1708" s="13" t="d">
        <x:v>2026-10-25T12:00:00.000Z</x:v>
      </x:c>
      <x:c r="Z1708" s="14" t="str">
        <x:v>https://asosafety.com/en/produkt/sentir-edge-115-sk-2/</x:v>
      </x:c>
      <x:c r="AA1708" s="14" t="str">
        <x:v>http://127.0.0.1:8788/produit-control-access-distribution-sentir-edge-115-sk.html</x:v>
      </x:c>
      <x:c r="AB1708" s="14" t="str">
        <x:v>http://127.0.0.1:8788/produit-control-access-distribution-sentir-edge-115-sk.html</x:v>
      </x:c>
      <x:c r="AC1708" s="7" t="str">
        <x:v>Obtenir la version, la configuration, les modes, les mesures et les informations réglementaires.</x:v>
      </x:c>
      <x:c r="AD1708" s="7"/>
      <x:c r="AE1708" s="7" t="str"/>
    </x:row>
    <x:row r="1709" ht="54" customHeight="1">
      <x:c r="A1709" s="7" t="str">
        <x:v>SENTIR edge 8-8</x:v>
      </x:c>
      <x:c r="B1709" s="7" t="str">
        <x:v>ASO Safety Solutions</x:v>
      </x:c>
      <x:c r="C1709" s="7" t="str">
        <x:v>Control Access Distribution</x:v>
      </x:c>
      <x:c r="D1709" s="7" t="str">
        <x:v>SENTIR edge 8-8 · bord sensible à pied en T</x:v>
      </x:c>
      <x:c r="E1709" s="7" t="str">
        <x:v>Composant électronique ou sensible</x:v>
      </x:c>
      <x:c r="F1709" s="7" t="str">
        <x:v>Composant à évaluer dans l’ensemble</x:v>
      </x:c>
      <x:c r="G1709" s="7" t="str">
        <x:v>À vérifier</x:v>
      </x:c>
      <x:c r="H1709" s="7" t="str"/>
      <x:c r="I1709" s="7" t="str">
        <x:v>La fiche de ce composant ne documente pas les modes de la motorisation complète.</x:v>
      </x:c>
      <x:c r="J1709" s="7" t="str"/>
      <x:c r="K1709" s="15"/>
      <x:c r="L1709" s="15" t="str"/>
      <x:c r="M1709" s="15"/>
      <x:c r="N1709" s="15"/>
      <x:c r="O1709" s="15"/>
      <x:c r="P1709" s="7" t="str"/>
      <x:c r="Q1709" s="15"/>
      <x:c r="R1709" s="7" t="str">
        <x:f>IF(AND(ISNUMBER(K1709),ISNUMBER(Q1709)),IF(K1709&lt;=Q1709,"Valeur ≤ seuil","Valeur &gt; seuil"),"")</x:f>
      </x:c>
      <x:c r="S1709" s="15"/>
      <x:c r="T1709" s="7" t="str">
        <x:f>IF(AND(ISNUMBER(K1709),ISNUMBER(S1709)),IF(K1709&lt;=S1709,"Valeur ≤ seuil","Valeur &gt; seuil"),"")</x:f>
      </x:c>
      <x:c r="U1709" s="7"/>
      <x:c r="V1709" s="7" t="str"/>
      <x:c r="W1709" s="14" t="str"/>
      <x:c r="X1709" s="7" t="str"/>
      <x:c r="Y1709" s="13" t="d">
        <x:v>2026-10-25T12:00:00.000Z</x:v>
      </x:c>
      <x:c r="Z1709" s="14" t="str">
        <x:v>https://asosafety.com/en/produkt/sentir-edge-8-8-2/</x:v>
      </x:c>
      <x:c r="AA1709" s="14" t="str">
        <x:v>http://127.0.0.1:8788/produit-control-access-distribution-sentir-edge-8-8.html</x:v>
      </x:c>
      <x:c r="AB1709" s="14" t="str">
        <x:v>http://127.0.0.1:8788/produit-control-access-distribution-sentir-edge-8-8.html</x:v>
      </x:c>
      <x:c r="AC1709" s="7" t="str">
        <x:v>Obtenir la version, la configuration, les modes, les mesures et les informations réglementaires.</x:v>
      </x:c>
      <x:c r="AD1709" s="7"/>
      <x:c r="AE1709" s="7" t="str"/>
    </x:row>
    <x:row r="1710" ht="54" customHeight="1">
      <x:c r="A1710" s="7" t="str">
        <x:v>SENTIR edge 92.20 RT</x:v>
      </x:c>
      <x:c r="B1710" s="7" t="str">
        <x:v>ASO Safety Solutions</x:v>
      </x:c>
      <x:c r="C1710" s="7" t="str">
        <x:v>Control Access Distribution</x:v>
      </x:c>
      <x:c r="D1710" s="7" t="str">
        <x:v>SENTIR edge 92.20 RT · bord sensible pour poteaux ronds</x:v>
      </x:c>
      <x:c r="E1710" s="7" t="str">
        <x:v>Composant électronique ou sensible</x:v>
      </x:c>
      <x:c r="F1710" s="7" t="str">
        <x:v>Composant à évaluer dans l’ensemble</x:v>
      </x:c>
      <x:c r="G1710" s="7" t="str">
        <x:v>À vérifier</x:v>
      </x:c>
      <x:c r="H1710" s="7" t="str"/>
      <x:c r="I1710" s="7" t="str">
        <x:v>La fiche de ce composant ne documente pas les modes de la motorisation complète.</x:v>
      </x:c>
      <x:c r="J1710" s="7" t="str"/>
      <x:c r="K1710" s="15"/>
      <x:c r="L1710" s="15" t="str"/>
      <x:c r="M1710" s="15"/>
      <x:c r="N1710" s="15"/>
      <x:c r="O1710" s="15"/>
      <x:c r="P1710" s="7" t="str"/>
      <x:c r="Q1710" s="15"/>
      <x:c r="R1710" s="7" t="str">
        <x:f>IF(AND(ISNUMBER(K1710),ISNUMBER(Q1710)),IF(K1710&lt;=Q1710,"Valeur ≤ seuil","Valeur &gt; seuil"),"")</x:f>
      </x:c>
      <x:c r="S1710" s="15"/>
      <x:c r="T1710" s="7" t="str">
        <x:f>IF(AND(ISNUMBER(K1710),ISNUMBER(S1710)),IF(K1710&lt;=S1710,"Valeur ≤ seuil","Valeur &gt; seuil"),"")</x:f>
      </x:c>
      <x:c r="U1710" s="7"/>
      <x:c r="V1710" s="7" t="str"/>
      <x:c r="W1710" s="14" t="str"/>
      <x:c r="X1710" s="7" t="str"/>
      <x:c r="Y1710" s="13" t="d">
        <x:v>2026-10-25T12:00:00.000Z</x:v>
      </x:c>
      <x:c r="Z1710" s="14" t="str">
        <x:v>https://asosafety.com/en/produkt/sentir-edge-92-20-rt-2/</x:v>
      </x:c>
      <x:c r="AA1710" s="14" t="str">
        <x:v>http://127.0.0.1:8788/produit-control-access-distribution-sentir-edge-92-20-rt.html</x:v>
      </x:c>
      <x:c r="AB1710" s="14" t="str">
        <x:v>http://127.0.0.1:8788/produit-control-access-distribution-sentir-edge-92-20-rt.html</x:v>
      </x:c>
      <x:c r="AC1710" s="7" t="str">
        <x:v>Obtenir la version, la configuration, les modes, les mesures et les informations réglementaires.</x:v>
      </x:c>
      <x:c r="AD1710" s="7"/>
      <x:c r="AE1710" s="7" t="str"/>
    </x:row>
    <x:row r="1711" ht="54" customHeight="1">
      <x:c r="A1711" s="7" t="str">
        <x:v>ELMON relay 31-31</x:v>
      </x:c>
      <x:c r="B1711" s="7" t="str">
        <x:v>ASO Safety Solutions</x:v>
      </x:c>
      <x:c r="C1711" s="7" t="str">
        <x:v>Control Access Distribution</x:v>
      </x:c>
      <x:c r="D1711" s="7" t="str">
        <x:v>ELMON relay 31-31 · surveillance de capteurs tactiles</x:v>
      </x:c>
      <x:c r="E1711" s="7" t="str">
        <x:v>Composant électronique ou sensible</x:v>
      </x:c>
      <x:c r="F1711" s="7" t="str">
        <x:v>Composant à évaluer dans l’ensemble</x:v>
      </x:c>
      <x:c r="G1711" s="7" t="str">
        <x:v>À vérifier</x:v>
      </x:c>
      <x:c r="H1711" s="7" t="str"/>
      <x:c r="I1711" s="7" t="str">
        <x:v>La fiche de ce composant ne documente pas les modes de la motorisation complète.</x:v>
      </x:c>
      <x:c r="J1711" s="7" t="str"/>
      <x:c r="K1711" s="15"/>
      <x:c r="L1711" s="15" t="str"/>
      <x:c r="M1711" s="15"/>
      <x:c r="N1711" s="15"/>
      <x:c r="O1711" s="15"/>
      <x:c r="P1711" s="7" t="str"/>
      <x:c r="Q1711" s="15"/>
      <x:c r="R1711" s="7" t="str">
        <x:f>IF(AND(ISNUMBER(K1711),ISNUMBER(Q1711)),IF(K1711&lt;=Q1711,"Valeur ≤ seuil","Valeur &gt; seuil"),"")</x:f>
      </x:c>
      <x:c r="S1711" s="15"/>
      <x:c r="T1711" s="7" t="str">
        <x:f>IF(AND(ISNUMBER(K1711),ISNUMBER(S1711)),IF(K1711&lt;=S1711,"Valeur ≤ seuil","Valeur &gt; seuil"),"")</x:f>
      </x:c>
      <x:c r="U1711" s="7"/>
      <x:c r="V1711" s="7" t="str"/>
      <x:c r="W1711" s="14" t="str"/>
      <x:c r="X1711" s="7" t="str"/>
      <x:c r="Y1711" s="13" t="d">
        <x:v>2026-10-25T12:00:00.000Z</x:v>
      </x:c>
      <x:c r="Z1711" s="14" t="str">
        <x:v>https://asosafety.com/en/produkt/elmon-relay-31-31-2/</x:v>
      </x:c>
      <x:c r="AA1711" s="14" t="str">
        <x:v>http://127.0.0.1:8788/produit-control-access-distribution-elmon-relay-31-31.html</x:v>
      </x:c>
      <x:c r="AB1711" s="14" t="str">
        <x:v>http://127.0.0.1:8788/produit-control-access-distribution-elmon-relay-31-31.html</x:v>
      </x:c>
      <x:c r="AC1711" s="7" t="str">
        <x:v>Obtenir la version, la configuration, les modes, les mesures et les informations réglementaires.</x:v>
      </x:c>
      <x:c r="AD1711" s="7"/>
      <x:c r="AE1711" s="7" t="str"/>
    </x:row>
    <x:row r="1712" ht="54" customHeight="1">
      <x:c r="A1712" s="7" t="str">
        <x:v>ELMON relay 32-242</x:v>
      </x:c>
      <x:c r="B1712" s="7" t="str">
        <x:v>ASO Safety Solutions</x:v>
      </x:c>
      <x:c r="C1712" s="7" t="str">
        <x:v>Control Access Distribution</x:v>
      </x:c>
      <x:c r="D1712" s="7" t="str">
        <x:v>ELMON relay 32-242 · surveillance de capteurs tactiles</x:v>
      </x:c>
      <x:c r="E1712" s="7" t="str">
        <x:v>Composant électronique ou sensible</x:v>
      </x:c>
      <x:c r="F1712" s="7" t="str">
        <x:v>Composant à évaluer dans l’ensemble</x:v>
      </x:c>
      <x:c r="G1712" s="7" t="str">
        <x:v>À vérifier</x:v>
      </x:c>
      <x:c r="H1712" s="7" t="str"/>
      <x:c r="I1712" s="7" t="str">
        <x:v>La fiche de ce composant ne documente pas les modes de la motorisation complète.</x:v>
      </x:c>
      <x:c r="J1712" s="7" t="str"/>
      <x:c r="K1712" s="15"/>
      <x:c r="L1712" s="15" t="str"/>
      <x:c r="M1712" s="15"/>
      <x:c r="N1712" s="15"/>
      <x:c r="O1712" s="15"/>
      <x:c r="P1712" s="7" t="str"/>
      <x:c r="Q1712" s="15"/>
      <x:c r="R1712" s="7" t="str">
        <x:f>IF(AND(ISNUMBER(K1712),ISNUMBER(Q1712)),IF(K1712&lt;=Q1712,"Valeur ≤ seuil","Valeur &gt; seuil"),"")</x:f>
      </x:c>
      <x:c r="S1712" s="15"/>
      <x:c r="T1712" s="7" t="str">
        <x:f>IF(AND(ISNUMBER(K1712),ISNUMBER(S1712)),IF(K1712&lt;=S1712,"Valeur ≤ seuil","Valeur &gt; seuil"),"")</x:f>
      </x:c>
      <x:c r="U1712" s="7"/>
      <x:c r="V1712" s="7" t="str"/>
      <x:c r="W1712" s="14" t="str"/>
      <x:c r="X1712" s="7" t="str"/>
      <x:c r="Y1712" s="13" t="d">
        <x:v>2026-10-25T12:00:00.000Z</x:v>
      </x:c>
      <x:c r="Z1712" s="14" t="str">
        <x:v>https://asosafety.com/en/produkt/elmon-relay-32-242-2/</x:v>
      </x:c>
      <x:c r="AA1712" s="14" t="str">
        <x:v>http://127.0.0.1:8788/produit-control-access-distribution-elmon-relay-32-242.html</x:v>
      </x:c>
      <x:c r="AB1712" s="14" t="str">
        <x:v>http://127.0.0.1:8788/produit-control-access-distribution-elmon-relay-32-242.html</x:v>
      </x:c>
      <x:c r="AC1712" s="7" t="str">
        <x:v>Obtenir la version, la configuration, les modes, les mesures et les informations réglementaires.</x:v>
      </x:c>
      <x:c r="AD1712" s="7"/>
      <x:c r="AE1712" s="7" t="str"/>
    </x:row>
    <x:row r="1713" ht="54" customHeight="1">
      <x:c r="A1713" s="7" t="str">
        <x:v>ELMON relay 35-32</x:v>
      </x:c>
      <x:c r="B1713" s="7" t="str">
        <x:v>ASO Safety Solutions</x:v>
      </x:c>
      <x:c r="C1713" s="7" t="str">
        <x:v>Control Access Distribution</x:v>
      </x:c>
      <x:c r="D1713" s="7" t="str">
        <x:v>ELMON relay 35-32 · surveillance de capteurs tactiles</x:v>
      </x:c>
      <x:c r="E1713" s="7" t="str">
        <x:v>Composant électronique ou sensible</x:v>
      </x:c>
      <x:c r="F1713" s="7" t="str">
        <x:v>Composant à évaluer dans l’ensemble</x:v>
      </x:c>
      <x:c r="G1713" s="7" t="str">
        <x:v>À vérifier</x:v>
      </x:c>
      <x:c r="H1713" s="7" t="str"/>
      <x:c r="I1713" s="7" t="str">
        <x:v>La fiche de ce composant ne documente pas les modes de la motorisation complète.</x:v>
      </x:c>
      <x:c r="J1713" s="7" t="str"/>
      <x:c r="K1713" s="15"/>
      <x:c r="L1713" s="15" t="str"/>
      <x:c r="M1713" s="15"/>
      <x:c r="N1713" s="15"/>
      <x:c r="O1713" s="15"/>
      <x:c r="P1713" s="7" t="str"/>
      <x:c r="Q1713" s="15"/>
      <x:c r="R1713" s="7" t="str">
        <x:f>IF(AND(ISNUMBER(K1713),ISNUMBER(Q1713)),IF(K1713&lt;=Q1713,"Valeur ≤ seuil","Valeur &gt; seuil"),"")</x:f>
      </x:c>
      <x:c r="S1713" s="15"/>
      <x:c r="T1713" s="7" t="str">
        <x:f>IF(AND(ISNUMBER(K1713),ISNUMBER(S1713)),IF(K1713&lt;=S1713,"Valeur ≤ seuil","Valeur &gt; seuil"),"")</x:f>
      </x:c>
      <x:c r="U1713" s="7"/>
      <x:c r="V1713" s="7" t="str"/>
      <x:c r="W1713" s="14" t="str"/>
      <x:c r="X1713" s="7" t="str"/>
      <x:c r="Y1713" s="13" t="d">
        <x:v>2026-10-25T12:00:00.000Z</x:v>
      </x:c>
      <x:c r="Z1713" s="14" t="str">
        <x:v>https://asosafety.com/en/produkt/elmon-relay-35-32-2/</x:v>
      </x:c>
      <x:c r="AA1713" s="14" t="str">
        <x:v>http://127.0.0.1:8788/produit-control-access-distribution-elmon-relay-35-32.html</x:v>
      </x:c>
      <x:c r="AB1713" s="14" t="str">
        <x:v>http://127.0.0.1:8788/produit-control-access-distribution-elmon-relay-35-32.html</x:v>
      </x:c>
      <x:c r="AC1713" s="7" t="str">
        <x:v>Obtenir la version, la configuration, les modes, les mesures et les informations réglementaires.</x:v>
      </x:c>
      <x:c r="AD1713" s="7"/>
      <x:c r="AE1713" s="7" t="str"/>
    </x:row>
    <x:row r="1714" ht="54" customHeight="1">
      <x:c r="A1714" s="7" t="str">
        <x:v>ELMON relay 41-322</x:v>
      </x:c>
      <x:c r="B1714" s="7" t="str">
        <x:v>ASO Safety Solutions</x:v>
      </x:c>
      <x:c r="C1714" s="7" t="str">
        <x:v>Control Access Distribution</x:v>
      </x:c>
      <x:c r="D1714" s="7" t="str">
        <x:v>ELMON relay 41-322 · surveillance de capteurs tactiles</x:v>
      </x:c>
      <x:c r="E1714" s="7" t="str">
        <x:v>Composant électronique ou sensible</x:v>
      </x:c>
      <x:c r="F1714" s="7" t="str">
        <x:v>Composant à évaluer dans l’ensemble</x:v>
      </x:c>
      <x:c r="G1714" s="7" t="str">
        <x:v>À vérifier</x:v>
      </x:c>
      <x:c r="H1714" s="7" t="str"/>
      <x:c r="I1714" s="7" t="str">
        <x:v>La fiche de ce composant ne documente pas les modes de la motorisation complète.</x:v>
      </x:c>
      <x:c r="J1714" s="7" t="str"/>
      <x:c r="K1714" s="15"/>
      <x:c r="L1714" s="15" t="str"/>
      <x:c r="M1714" s="15"/>
      <x:c r="N1714" s="15"/>
      <x:c r="O1714" s="15"/>
      <x:c r="P1714" s="7" t="str"/>
      <x:c r="Q1714" s="15"/>
      <x:c r="R1714" s="7" t="str">
        <x:f>IF(AND(ISNUMBER(K1714),ISNUMBER(Q1714)),IF(K1714&lt;=Q1714,"Valeur ≤ seuil","Valeur &gt; seuil"),"")</x:f>
      </x:c>
      <x:c r="S1714" s="15"/>
      <x:c r="T1714" s="7" t="str">
        <x:f>IF(AND(ISNUMBER(K1714),ISNUMBER(S1714)),IF(K1714&lt;=S1714,"Valeur ≤ seuil","Valeur &gt; seuil"),"")</x:f>
      </x:c>
      <x:c r="U1714" s="7"/>
      <x:c r="V1714" s="7" t="str"/>
      <x:c r="W1714" s="14" t="str"/>
      <x:c r="X1714" s="7" t="str"/>
      <x:c r="Y1714" s="13" t="d">
        <x:v>2026-10-25T12:00:00.000Z</x:v>
      </x:c>
      <x:c r="Z1714" s="14" t="str">
        <x:v>https://asosafety.com/en/produkt/elmon-relay-41-322-2/</x:v>
      </x:c>
      <x:c r="AA1714" s="14" t="str">
        <x:v>http://127.0.0.1:8788/produit-control-access-distribution-elmon-relay-41-322.html</x:v>
      </x:c>
      <x:c r="AB1714" s="14" t="str">
        <x:v>http://127.0.0.1:8788/produit-control-access-distribution-elmon-relay-41-322.html</x:v>
      </x:c>
      <x:c r="AC1714" s="7" t="str">
        <x:v>Obtenir la version, la configuration, les modes, les mesures et les informations réglementaires.</x:v>
      </x:c>
      <x:c r="AD1714" s="7"/>
      <x:c r="AE1714" s="7" t="str"/>
    </x:row>
    <x:row r="1715" ht="54" customHeight="1">
      <x:c r="A1715" s="7" t="str">
        <x:v>ELMON inductive 71-242 Set S</x:v>
      </x:c>
      <x:c r="B1715" s="7" t="str">
        <x:v>ASO Safety Solutions</x:v>
      </x:c>
      <x:c r="C1715" s="7" t="str">
        <x:v>Control Access Distribution</x:v>
      </x:c>
      <x:c r="D1715" s="7" t="str">
        <x:v>ELMON inductive 71-242 Set S · transmission inductive</x:v>
      </x:c>
      <x:c r="E1715" s="7" t="str">
        <x:v>Composant électronique ou sensible</x:v>
      </x:c>
      <x:c r="F1715" s="7" t="str">
        <x:v>Composant à évaluer dans l’ensemble</x:v>
      </x:c>
      <x:c r="G1715" s="7" t="str">
        <x:v>À vérifier</x:v>
      </x:c>
      <x:c r="H1715" s="7" t="str"/>
      <x:c r="I1715" s="7" t="str">
        <x:v>La fiche de ce composant ne documente pas les modes de la motorisation complète.</x:v>
      </x:c>
      <x:c r="J1715" s="7" t="str"/>
      <x:c r="K1715" s="15"/>
      <x:c r="L1715" s="15" t="str"/>
      <x:c r="M1715" s="15"/>
      <x:c r="N1715" s="15"/>
      <x:c r="O1715" s="15"/>
      <x:c r="P1715" s="7" t="str"/>
      <x:c r="Q1715" s="15"/>
      <x:c r="R1715" s="7" t="str">
        <x:f>IF(AND(ISNUMBER(K1715),ISNUMBER(Q1715)),IF(K1715&lt;=Q1715,"Valeur ≤ seuil","Valeur &gt; seuil"),"")</x:f>
      </x:c>
      <x:c r="S1715" s="15"/>
      <x:c r="T1715" s="7" t="str">
        <x:f>IF(AND(ISNUMBER(K1715),ISNUMBER(S1715)),IF(K1715&lt;=S1715,"Valeur ≤ seuil","Valeur &gt; seuil"),"")</x:f>
      </x:c>
      <x:c r="U1715" s="7"/>
      <x:c r="V1715" s="7" t="str"/>
      <x:c r="W1715" s="14" t="str"/>
      <x:c r="X1715" s="7" t="str"/>
      <x:c r="Y1715" s="13" t="d">
        <x:v>2026-10-25T12:00:00.000Z</x:v>
      </x:c>
      <x:c r="Z1715" s="14" t="str">
        <x:v>https://asosafety.com/en/produkt/elmon-inductive-71-242-set-s-2/</x:v>
      </x:c>
      <x:c r="AA1715" s="14" t="str">
        <x:v>http://127.0.0.1:8788/produit-control-access-distribution-elmon-inductive-71-242-set-s.html</x:v>
      </x:c>
      <x:c r="AB1715" s="14" t="str">
        <x:v>http://127.0.0.1:8788/produit-control-access-distribution-elmon-inductive-71-242-set-s.html</x:v>
      </x:c>
      <x:c r="AC1715" s="7" t="str">
        <x:v>Obtenir la version, la configuration, les modes, les mesures et les informations réglementaires.</x:v>
      </x:c>
      <x:c r="AD1715" s="7"/>
      <x:c r="AE1715" s="7" t="str"/>
    </x:row>
    <x:row r="1716" ht="54" customHeight="1">
      <x:c r="A1716" s="7" t="str">
        <x:v>ELMON inductive 74-312 Set S</x:v>
      </x:c>
      <x:c r="B1716" s="7" t="str">
        <x:v>ASO Safety Solutions</x:v>
      </x:c>
      <x:c r="C1716" s="7" t="str">
        <x:v>Control Access Distribution</x:v>
      </x:c>
      <x:c r="D1716" s="7" t="str">
        <x:v>ELMON inductive 74-312 Set S · transmission inductive</x:v>
      </x:c>
      <x:c r="E1716" s="7" t="str">
        <x:v>Composant électronique ou sensible</x:v>
      </x:c>
      <x:c r="F1716" s="7" t="str">
        <x:v>Composant à évaluer dans l’ensemble</x:v>
      </x:c>
      <x:c r="G1716" s="7" t="str">
        <x:v>À vérifier</x:v>
      </x:c>
      <x:c r="H1716" s="7" t="str"/>
      <x:c r="I1716" s="7" t="str">
        <x:v>La fiche de ce composant ne documente pas les modes de la motorisation complète.</x:v>
      </x:c>
      <x:c r="J1716" s="7" t="str"/>
      <x:c r="K1716" s="15"/>
      <x:c r="L1716" s="15" t="str"/>
      <x:c r="M1716" s="15"/>
      <x:c r="N1716" s="15"/>
      <x:c r="O1716" s="15"/>
      <x:c r="P1716" s="7" t="str"/>
      <x:c r="Q1716" s="15"/>
      <x:c r="R1716" s="7" t="str">
        <x:f>IF(AND(ISNUMBER(K1716),ISNUMBER(Q1716)),IF(K1716&lt;=Q1716,"Valeur ≤ seuil","Valeur &gt; seuil"),"")</x:f>
      </x:c>
      <x:c r="S1716" s="15"/>
      <x:c r="T1716" s="7" t="str">
        <x:f>IF(AND(ISNUMBER(K1716),ISNUMBER(S1716)),IF(K1716&lt;=S1716,"Valeur ≤ seuil","Valeur &gt; seuil"),"")</x:f>
      </x:c>
      <x:c r="U1716" s="7"/>
      <x:c r="V1716" s="7" t="str"/>
      <x:c r="W1716" s="14" t="str"/>
      <x:c r="X1716" s="7" t="str"/>
      <x:c r="Y1716" s="13" t="d">
        <x:v>2026-10-25T12:00:00.000Z</x:v>
      </x:c>
      <x:c r="Z1716" s="14" t="str">
        <x:v>https://asosafety.com/en/produkt/elmon-inductive-74-312-set-s-2/</x:v>
      </x:c>
      <x:c r="AA1716" s="14" t="str">
        <x:v>http://127.0.0.1:8788/produit-control-access-distribution-elmon-inductive-74-312-set-s.html</x:v>
      </x:c>
      <x:c r="AB1716" s="14" t="str">
        <x:v>http://127.0.0.1:8788/produit-control-access-distribution-elmon-inductive-74-312-set-s.html</x:v>
      </x:c>
      <x:c r="AC1716" s="7" t="str">
        <x:v>Obtenir la version, la configuration, les modes, les mesures et les informations réglementaires.</x:v>
      </x:c>
      <x:c r="AD1716" s="7"/>
      <x:c r="AE1716" s="7" t="str"/>
    </x:row>
    <x:row r="1717" ht="54" customHeight="1">
      <x:c r="A1717" s="7" t="str">
        <x:v>SENTIR mat 10-1CK4.0-NP FLEX SET</x:v>
      </x:c>
      <x:c r="B1717" s="7" t="str">
        <x:v>ASO Safety Solutions</x:v>
      </x:c>
      <x:c r="C1717" s="7" t="str">
        <x:v>Control Access Distribution</x:v>
      </x:c>
      <x:c r="D1717" s="7" t="str">
        <x:v>SENTIR mat 10-1CK4.0-NP FLEX SET · tapis de contact configurable</x:v>
      </x:c>
      <x:c r="E1717" s="7" t="str">
        <x:v>Composant électronique ou sensible</x:v>
      </x:c>
      <x:c r="F1717" s="7" t="str">
        <x:v>Composant à évaluer dans l’ensemble</x:v>
      </x:c>
      <x:c r="G1717" s="7" t="str">
        <x:v>À vérifier</x:v>
      </x:c>
      <x:c r="H1717" s="7" t="str"/>
      <x:c r="I1717" s="7" t="str">
        <x:v>La fiche de ce composant ne documente pas les modes de la motorisation complète.</x:v>
      </x:c>
      <x:c r="J1717" s="7" t="str"/>
      <x:c r="K1717" s="15"/>
      <x:c r="L1717" s="15" t="str"/>
      <x:c r="M1717" s="15"/>
      <x:c r="N1717" s="15"/>
      <x:c r="O1717" s="15"/>
      <x:c r="P1717" s="7" t="str"/>
      <x:c r="Q1717" s="15"/>
      <x:c r="R1717" s="7" t="str">
        <x:f>IF(AND(ISNUMBER(K1717),ISNUMBER(Q1717)),IF(K1717&lt;=Q1717,"Valeur ≤ seuil","Valeur &gt; seuil"),"")</x:f>
      </x:c>
      <x:c r="S1717" s="15"/>
      <x:c r="T1717" s="7" t="str">
        <x:f>IF(AND(ISNUMBER(K1717),ISNUMBER(S1717)),IF(K1717&lt;=S1717,"Valeur ≤ seuil","Valeur &gt; seuil"),"")</x:f>
      </x:c>
      <x:c r="U1717" s="7"/>
      <x:c r="V1717" s="7" t="str"/>
      <x:c r="W1717" s="14" t="str"/>
      <x:c r="X1717" s="7" t="str"/>
      <x:c r="Y1717" s="13" t="d">
        <x:v>2026-10-25T12:00:00.000Z</x:v>
      </x:c>
      <x:c r="Z1717" s="14" t="str">
        <x:v>https://asosafety.com/en/produkt/sentir-mat-10-1ck4-0-np-flex-set-2/</x:v>
      </x:c>
      <x:c r="AA1717" s="14" t="str">
        <x:v>http://127.0.0.1:8788/produit-control-access-distribution-sentir-mat-10-1ck4-0-np-flex-set.html</x:v>
      </x:c>
      <x:c r="AB1717" s="14" t="str">
        <x:v>http://127.0.0.1:8788/produit-control-access-distribution-sentir-mat-10-1ck4-0-np-flex-set.html</x:v>
      </x:c>
      <x:c r="AC1717" s="7" t="str">
        <x:v>Obtenir la version, la configuration, les modes, les mesures et les informations réglementaires.</x:v>
      </x:c>
      <x:c r="AD1717" s="7"/>
      <x:c r="AE1717" s="7" t="str"/>
    </x:row>
    <x:row r="1718" ht="54" customHeight="1">
      <x:c r="A1718" s="7" t="str">
        <x:v>SENTIR bumper 80-120 (L) O GSE</x:v>
      </x:c>
      <x:c r="B1718" s="7" t="str">
        <x:v>ASO Safety Solutions</x:v>
      </x:c>
      <x:c r="C1718" s="7" t="str">
        <x:v>Control Access Distribution</x:v>
      </x:c>
      <x:c r="D1718" s="7" t="str">
        <x:v>SENTIR bumper 80-120 (L) O GSE · pare-chocs tactile extérieur GSE</x:v>
      </x:c>
      <x:c r="E1718" s="7" t="str">
        <x:v>Composant électronique ou sensible</x:v>
      </x:c>
      <x:c r="F1718" s="7" t="str">
        <x:v>Composant à évaluer dans l’ensemble</x:v>
      </x:c>
      <x:c r="G1718" s="7" t="str">
        <x:v>À vérifier</x:v>
      </x:c>
      <x:c r="H1718" s="7" t="str"/>
      <x:c r="I1718" s="7" t="str">
        <x:v>La fiche de ce composant ne documente pas les modes de la motorisation complète.</x:v>
      </x:c>
      <x:c r="J1718" s="7" t="str"/>
      <x:c r="K1718" s="15"/>
      <x:c r="L1718" s="15" t="str"/>
      <x:c r="M1718" s="15"/>
      <x:c r="N1718" s="15"/>
      <x:c r="O1718" s="15"/>
      <x:c r="P1718" s="7" t="str"/>
      <x:c r="Q1718" s="15"/>
      <x:c r="R1718" s="7" t="str">
        <x:f>IF(AND(ISNUMBER(K1718),ISNUMBER(Q1718)),IF(K1718&lt;=Q1718,"Valeur ≤ seuil","Valeur &gt; seuil"),"")</x:f>
      </x:c>
      <x:c r="S1718" s="15"/>
      <x:c r="T1718" s="7" t="str">
        <x:f>IF(AND(ISNUMBER(K1718),ISNUMBER(S1718)),IF(K1718&lt;=S1718,"Valeur ≤ seuil","Valeur &gt; seuil"),"")</x:f>
      </x:c>
      <x:c r="U1718" s="7"/>
      <x:c r="V1718" s="7" t="str"/>
      <x:c r="W1718" s="14" t="str"/>
      <x:c r="X1718" s="7" t="str"/>
      <x:c r="Y1718" s="13" t="d">
        <x:v>2026-10-25T12:00:00.000Z</x:v>
      </x:c>
      <x:c r="Z1718" s="14" t="str">
        <x:v>https://asosafety.com/en/produkt/sentir-bumper-80-120-l-o-gse-2/</x:v>
      </x:c>
      <x:c r="AA1718" s="14" t="str">
        <x:v>http://127.0.0.1:8788/produit-control-access-distribution-sentir-bumper-80-120-l-o-gse.html</x:v>
      </x:c>
      <x:c r="AB1718" s="14" t="str">
        <x:v>http://127.0.0.1:8788/produit-control-access-distribution-sentir-bumper-80-120-l-o-gse.html</x:v>
      </x:c>
      <x:c r="AC1718" s="7" t="str">
        <x:v>Obtenir la version, la configuration, les modes, les mesures et les informations réglementaires.</x:v>
      </x:c>
      <x:c r="AD1718" s="7"/>
      <x:c r="AE1718" s="7" t="str"/>
    </x:row>
    <x:row r="1719" ht="54" customHeight="1">
      <x:c r="A1719" s="7" t="str">
        <x:v>LISENS scan set CA-B-Set 1</x:v>
      </x:c>
      <x:c r="B1719" s="7" t="str">
        <x:v>ASO Safety Solutions</x:v>
      </x:c>
      <x:c r="C1719" s="7" t="str">
        <x:v>Control Access Distribution</x:v>
      </x:c>
      <x:c r="D1719" s="7" t="str">
        <x:v>LISENS scan set CA-B-Set 1 · ensemble radar pour barrières</x:v>
      </x:c>
      <x:c r="E1719" s="7" t="str">
        <x:v>Composant électronique ou sensible</x:v>
      </x:c>
      <x:c r="F1719" s="7" t="str">
        <x:v>Composant à évaluer dans l’ensemble</x:v>
      </x:c>
      <x:c r="G1719" s="7" t="str">
        <x:v>À vérifier</x:v>
      </x:c>
      <x:c r="H1719" s="7" t="str"/>
      <x:c r="I1719" s="7" t="str">
        <x:v>La fiche de ce composant ne documente pas les modes de la motorisation complète.</x:v>
      </x:c>
      <x:c r="J1719" s="7" t="str"/>
      <x:c r="K1719" s="15"/>
      <x:c r="L1719" s="15" t="str"/>
      <x:c r="M1719" s="15"/>
      <x:c r="N1719" s="15"/>
      <x:c r="O1719" s="15"/>
      <x:c r="P1719" s="7" t="str"/>
      <x:c r="Q1719" s="15"/>
      <x:c r="R1719" s="7" t="str">
        <x:f>IF(AND(ISNUMBER(K1719),ISNUMBER(Q1719)),IF(K1719&lt;=Q1719,"Valeur ≤ seuil","Valeur &gt; seuil"),"")</x:f>
      </x:c>
      <x:c r="S1719" s="15"/>
      <x:c r="T1719" s="7" t="str">
        <x:f>IF(AND(ISNUMBER(K1719),ISNUMBER(S1719)),IF(K1719&lt;=S1719,"Valeur ≤ seuil","Valeur &gt; seuil"),"")</x:f>
      </x:c>
      <x:c r="U1719" s="7"/>
      <x:c r="V1719" s="7" t="str"/>
      <x:c r="W1719" s="14" t="str"/>
      <x:c r="X1719" s="7" t="str"/>
      <x:c r="Y1719" s="13" t="d">
        <x:v>2026-10-25T12:00:00.000Z</x:v>
      </x:c>
      <x:c r="Z1719" s="14" t="str">
        <x:v>https://asosafety.com/en/produkt/lisens-scan-set-ca-b-set-1-2/</x:v>
      </x:c>
      <x:c r="AA1719" s="14" t="str">
        <x:v>http://127.0.0.1:8788/produit-control-access-distribution-lisens-scan-set-ca-b-set-1.html</x:v>
      </x:c>
      <x:c r="AB1719" s="14" t="str">
        <x:v>http://127.0.0.1:8788/produit-control-access-distribution-lisens-scan-set-ca-b-set-1.html</x:v>
      </x:c>
      <x:c r="AC1719" s="7" t="str">
        <x:v>Obtenir la version, la configuration, les modes, les mesures et les informations réglementaires.</x:v>
      </x:c>
      <x:c r="AD1719" s="7"/>
      <x:c r="AE1719" s="7" t="str"/>
    </x:row>
    <x:row r="1720" ht="54" customHeight="1">
      <x:c r="A1720" s="7" t="str">
        <x:v>DRICO slife 100 G</x:v>
      </x:c>
      <x:c r="B1720" s="7" t="str">
        <x:v>ASO Safety Solutions</x:v>
      </x:c>
      <x:c r="C1720" s="7" t="str">
        <x:v>Control Access Distribution</x:v>
      </x:c>
      <x:c r="D1720" s="7" t="str">
        <x:v>DRICO slife 100 G · commande de porte et portail</x:v>
      </x:c>
      <x:c r="E1720" s="7" t="str">
        <x:v>Composant électronique ou sensible</x:v>
      </x:c>
      <x:c r="F1720" s="7" t="str">
        <x:v>Composant à évaluer dans l’ensemble</x:v>
      </x:c>
      <x:c r="G1720" s="7" t="str">
        <x:v>À vérifier</x:v>
      </x:c>
      <x:c r="H1720" s="7" t="str"/>
      <x:c r="I1720" s="7" t="str">
        <x:v>La fiche de ce composant ne documente pas les modes de la motorisation complète.</x:v>
      </x:c>
      <x:c r="J1720" s="7" t="str"/>
      <x:c r="K1720" s="15"/>
      <x:c r="L1720" s="15" t="str"/>
      <x:c r="M1720" s="15"/>
      <x:c r="N1720" s="15"/>
      <x:c r="O1720" s="15"/>
      <x:c r="P1720" s="7" t="str"/>
      <x:c r="Q1720" s="15"/>
      <x:c r="R1720" s="7" t="str">
        <x:f>IF(AND(ISNUMBER(K1720),ISNUMBER(Q1720)),IF(K1720&lt;=Q1720,"Valeur ≤ seuil","Valeur &gt; seuil"),"")</x:f>
      </x:c>
      <x:c r="S1720" s="15"/>
      <x:c r="T1720" s="7" t="str">
        <x:f>IF(AND(ISNUMBER(K1720),ISNUMBER(S1720)),IF(K1720&lt;=S1720,"Valeur ≤ seuil","Valeur &gt; seuil"),"")</x:f>
      </x:c>
      <x:c r="U1720" s="7"/>
      <x:c r="V1720" s="7" t="str"/>
      <x:c r="W1720" s="14" t="str"/>
      <x:c r="X1720" s="7" t="str"/>
      <x:c r="Y1720" s="13" t="d">
        <x:v>2026-10-25T12:00:00.000Z</x:v>
      </x:c>
      <x:c r="Z1720" s="14" t="str">
        <x:v>https://asosafety.com/en/produkt/drico-slife-100-g-2/</x:v>
      </x:c>
      <x:c r="AA1720" s="14" t="str">
        <x:v>http://127.0.0.1:8788/produit-control-access-distribution-drico-slife-100-g.html</x:v>
      </x:c>
      <x:c r="AB1720" s="14" t="str">
        <x:v>http://127.0.0.1:8788/produit-control-access-distribution-drico-slife-100-g.html</x:v>
      </x:c>
      <x:c r="AC1720" s="7" t="str">
        <x:v>Obtenir la version, la configuration, les modes, les mesures et les informations réglementaires.</x:v>
      </x:c>
      <x:c r="AD1720" s="7"/>
      <x:c r="AE1720" s="7" t="str"/>
    </x:row>
    <x:row r="1721" ht="54" customHeight="1">
      <x:c r="A1721" s="7" t="str">
        <x:v>9270089LN</x:v>
      </x:c>
      <x:c r="B1721" s="7" t="str">
        <x:v>GIBIDI</x:v>
      </x:c>
      <x:c r="C1721" s="7" t="str">
        <x:v>GIBIDI</x:v>
      </x:c>
      <x:c r="D1721" s="7" t="str">
        <x:v>PASS821 · motorisation PASS 800</x:v>
      </x:c>
      <x:c r="E1721" s="7" t="str">
        <x:v>Motorisation ou automatisme</x:v>
      </x:c>
      <x:c r="F1721" s="7" t="str">
        <x:v>Équipement complet à confirmer</x:v>
      </x:c>
      <x:c r="G1721" s="7" t="str">
        <x:v>À vérifier</x:v>
      </x:c>
      <x:c r="H1721" s="7" t="str"/>
      <x:c r="I1721" s="7" t="str">
        <x:v>Mode, configuration et preuves énergétiques complètes non établis pour cette référence.</x:v>
      </x:c>
      <x:c r="J1721" s="7" t="str"/>
      <x:c r="K1721" s="15"/>
      <x:c r="L1721" s="15" t="str"/>
      <x:c r="M1721" s="15"/>
      <x:c r="N1721" s="15"/>
      <x:c r="O1721" s="15"/>
      <x:c r="P1721" s="7" t="str"/>
      <x:c r="Q1721" s="15"/>
      <x:c r="R1721" s="7" t="str">
        <x:f>IF(AND(ISNUMBER(K1721),ISNUMBER(Q1721)),IF(K1721&lt;=Q1721,"Valeur ≤ seuil","Valeur &gt; seuil"),"")</x:f>
      </x:c>
      <x:c r="S1721" s="15"/>
      <x:c r="T1721" s="7" t="str">
        <x:f>IF(AND(ISNUMBER(K1721),ISNUMBER(S1721)),IF(K1721&lt;=S1721,"Valeur ≤ seuil","Valeur &gt; seuil"),"")</x:f>
      </x:c>
      <x:c r="U1721" s="7"/>
      <x:c r="V1721" s="7" t="str"/>
      <x:c r="W1721" s="14" t="str"/>
      <x:c r="X1721" s="7" t="str"/>
      <x:c r="Y1721" s="13" t="d">
        <x:v>2026-10-25T12:00:00.000Z</x:v>
      </x:c>
      <x:c r="Z1721" s="14" t="str">
        <x:v>https://doc.gibidi.com/CATALOGHI-CATALOGUES/NEW%20CATALOGUE/CATALISTINO%2005_2026_ITA__WEB.pdf#page=16</x:v>
      </x:c>
      <x:c r="AA1721" s="14" t="str">
        <x:v>http://127.0.0.1:8788/produit-gibidi-9270089ln.html</x:v>
      </x:c>
      <x:c r="AB1721" s="14" t="str">
        <x:v>http://127.0.0.1:8788/produit-gibidi-9270089ln.html</x:v>
      </x:c>
      <x:c r="AC1721" s="7" t="str">
        <x:v>Obtenir la version, la configuration, les modes, les mesures et les informations réglementaires.</x:v>
      </x:c>
      <x:c r="AD1721" s="7"/>
      <x:c r="AE1721" s="7" t="str"/>
    </x:row>
    <x:row r="1722" ht="54" customHeight="1">
      <x:c r="A1722" s="7" t="str">
        <x:v>927708A9LN</x:v>
      </x:c>
      <x:c r="B1722" s="7" t="str">
        <x:v>GIBIDI</x:v>
      </x:c>
      <x:c r="C1722" s="7" t="str">
        <x:v>GIBIDI</x:v>
      </x:c>
      <x:c r="D1722" s="7" t="str">
        <x:v>PASS841E · motorisation PASS 800</x:v>
      </x:c>
      <x:c r="E1722" s="7" t="str">
        <x:v>Motorisation ou automatisme</x:v>
      </x:c>
      <x:c r="F1722" s="7" t="str">
        <x:v>Équipement complet à confirmer</x:v>
      </x:c>
      <x:c r="G1722" s="7" t="str">
        <x:v>À vérifier</x:v>
      </x:c>
      <x:c r="H1722" s="7" t="str"/>
      <x:c r="I1722" s="7" t="str">
        <x:v>Mode, configuration et preuves énergétiques complètes non établis pour cette référence.</x:v>
      </x:c>
      <x:c r="J1722" s="7" t="str"/>
      <x:c r="K1722" s="15"/>
      <x:c r="L1722" s="15" t="str"/>
      <x:c r="M1722" s="15"/>
      <x:c r="N1722" s="15"/>
      <x:c r="O1722" s="15"/>
      <x:c r="P1722" s="7" t="str"/>
      <x:c r="Q1722" s="15"/>
      <x:c r="R1722" s="7" t="str">
        <x:f>IF(AND(ISNUMBER(K1722),ISNUMBER(Q1722)),IF(K1722&lt;=Q1722,"Valeur ≤ seuil","Valeur &gt; seuil"),"")</x:f>
      </x:c>
      <x:c r="S1722" s="15"/>
      <x:c r="T1722" s="7" t="str">
        <x:f>IF(AND(ISNUMBER(K1722),ISNUMBER(S1722)),IF(K1722&lt;=S1722,"Valeur ≤ seuil","Valeur &gt; seuil"),"")</x:f>
      </x:c>
      <x:c r="U1722" s="7"/>
      <x:c r="V1722" s="7" t="str"/>
      <x:c r="W1722" s="14" t="str"/>
      <x:c r="X1722" s="7" t="str"/>
      <x:c r="Y1722" s="13" t="d">
        <x:v>2026-10-25T12:00:00.000Z</x:v>
      </x:c>
      <x:c r="Z1722" s="14" t="str">
        <x:v>https://doc.gibidi.com/CATALOGHI-CATALOGUES/NEW%20CATALOGUE/CATALISTINO%2005_2026_ITA__WEB.pdf#page=16</x:v>
      </x:c>
      <x:c r="AA1722" s="14" t="str">
        <x:v>http://127.0.0.1:8788/produit-gibidi-927708a9ln.html</x:v>
      </x:c>
      <x:c r="AB1722" s="14" t="str">
        <x:v>http://127.0.0.1:8788/produit-gibidi-927708a9ln.html</x:v>
      </x:c>
      <x:c r="AC1722" s="7" t="str">
        <x:v>Obtenir la version, la configuration, les modes, les mesures et les informations réglementaires.</x:v>
      </x:c>
      <x:c r="AD1722" s="7"/>
      <x:c r="AE1722" s="7" t="str"/>
    </x:row>
    <x:row r="1723" ht="54" customHeight="1">
      <x:c r="A1723" s="7" t="str">
        <x:v>9390109LN</x:v>
      </x:c>
      <x:c r="B1723" s="7" t="str">
        <x:v>GIBIDI</x:v>
      </x:c>
      <x:c r="C1723" s="7" t="str">
        <x:v>GIBIDI</x:v>
      </x:c>
      <x:c r="D1723" s="7" t="str">
        <x:v>PASS1021 · motorisation PASS 1000</x:v>
      </x:c>
      <x:c r="E1723" s="7" t="str">
        <x:v>Motorisation ou automatisme</x:v>
      </x:c>
      <x:c r="F1723" s="7" t="str">
        <x:v>Équipement complet à confirmer</x:v>
      </x:c>
      <x:c r="G1723" s="7" t="str">
        <x:v>À vérifier</x:v>
      </x:c>
      <x:c r="H1723" s="7" t="str"/>
      <x:c r="I1723" s="7" t="str">
        <x:v>Mode, configuration et preuves énergétiques complètes non établis pour cette référence.</x:v>
      </x:c>
      <x:c r="J1723" s="7" t="str"/>
      <x:c r="K1723" s="15"/>
      <x:c r="L1723" s="15" t="str"/>
      <x:c r="M1723" s="15"/>
      <x:c r="N1723" s="15"/>
      <x:c r="O1723" s="15"/>
      <x:c r="P1723" s="7" t="str"/>
      <x:c r="Q1723" s="15"/>
      <x:c r="R1723" s="7" t="str">
        <x:f>IF(AND(ISNUMBER(K1723),ISNUMBER(Q1723)),IF(K1723&lt;=Q1723,"Valeur ≤ seuil","Valeur &gt; seuil"),"")</x:f>
      </x:c>
      <x:c r="S1723" s="15"/>
      <x:c r="T1723" s="7" t="str">
        <x:f>IF(AND(ISNUMBER(K1723),ISNUMBER(S1723)),IF(K1723&lt;=S1723,"Valeur ≤ seuil","Valeur &gt; seuil"),"")</x:f>
      </x:c>
      <x:c r="U1723" s="7"/>
      <x:c r="V1723" s="7" t="str"/>
      <x:c r="W1723" s="14" t="str"/>
      <x:c r="X1723" s="7" t="str"/>
      <x:c r="Y1723" s="13" t="d">
        <x:v>2026-10-25T12:00:00.000Z</x:v>
      </x:c>
      <x:c r="Z1723" s="14" t="str">
        <x:v>https://doc.gibidi.com/CATALOGHI-CATALOGUES/NEW%20CATALOGUE/CATALISTINO%2005_2026_ITA__WEB.pdf#page=16</x:v>
      </x:c>
      <x:c r="AA1723" s="14" t="str">
        <x:v>http://127.0.0.1:8788/produit-gibidi-9390109ln.html</x:v>
      </x:c>
      <x:c r="AB1723" s="14" t="str">
        <x:v>http://127.0.0.1:8788/produit-gibidi-9390109ln.html</x:v>
      </x:c>
      <x:c r="AC1723" s="7" t="str">
        <x:v>Obtenir la version, la configuration, les modes, les mesures et les informations réglementaires.</x:v>
      </x:c>
      <x:c r="AD1723" s="7"/>
      <x:c r="AE1723" s="7" t="str"/>
    </x:row>
    <x:row r="1724" ht="54" customHeight="1">
      <x:c r="A1724" s="7" t="str">
        <x:v>9390129LN</x:v>
      </x:c>
      <x:c r="B1724" s="7" t="str">
        <x:v>GIBIDI</x:v>
      </x:c>
      <x:c r="C1724" s="7" t="str">
        <x:v>GIBIDI</x:v>
      </x:c>
      <x:c r="D1724" s="7" t="str">
        <x:v>PASS1221 · motorisation PASS 1200</x:v>
      </x:c>
      <x:c r="E1724" s="7" t="str">
        <x:v>Motorisation ou automatisme</x:v>
      </x:c>
      <x:c r="F1724" s="7" t="str">
        <x:v>Équipement complet à confirmer</x:v>
      </x:c>
      <x:c r="G1724" s="7" t="str">
        <x:v>À vérifier</x:v>
      </x:c>
      <x:c r="H1724" s="7" t="str"/>
      <x:c r="I1724" s="7" t="str">
        <x:v>Mode, configuration et preuves énergétiques complètes non établis pour cette référence.</x:v>
      </x:c>
      <x:c r="J1724" s="7" t="str"/>
      <x:c r="K1724" s="15"/>
      <x:c r="L1724" s="15" t="str"/>
      <x:c r="M1724" s="15"/>
      <x:c r="N1724" s="15"/>
      <x:c r="O1724" s="15"/>
      <x:c r="P1724" s="7" t="str"/>
      <x:c r="Q1724" s="15"/>
      <x:c r="R1724" s="7" t="str">
        <x:f>IF(AND(ISNUMBER(K1724),ISNUMBER(Q1724)),IF(K1724&lt;=Q1724,"Valeur ≤ seuil","Valeur &gt; seuil"),"")</x:f>
      </x:c>
      <x:c r="S1724" s="15"/>
      <x:c r="T1724" s="7" t="str">
        <x:f>IF(AND(ISNUMBER(K1724),ISNUMBER(S1724)),IF(K1724&lt;=S1724,"Valeur ≤ seuil","Valeur &gt; seuil"),"")</x:f>
      </x:c>
      <x:c r="U1724" s="7"/>
      <x:c r="V1724" s="7" t="str"/>
      <x:c r="W1724" s="14" t="str"/>
      <x:c r="X1724" s="7" t="str"/>
      <x:c r="Y1724" s="13" t="d">
        <x:v>2026-10-25T12:00:00.000Z</x:v>
      </x:c>
      <x:c r="Z1724" s="14" t="str">
        <x:v>https://doc.gibidi.com/CATALOGHI-CATALOGUES/NEW%20CATALOGUE/CATALISTINO%2005_2026_ITA__WEB.pdf#page=20</x:v>
      </x:c>
      <x:c r="AA1724" s="14" t="str">
        <x:v>http://127.0.0.1:8788/produit-gibidi-9390129ln.html</x:v>
      </x:c>
      <x:c r="AB1724" s="14" t="str">
        <x:v>http://127.0.0.1:8788/produit-gibidi-9390129ln.html</x:v>
      </x:c>
      <x:c r="AC1724" s="7" t="str">
        <x:v>Obtenir la version, la configuration, les modes, les mesures et les informations réglementaires.</x:v>
      </x:c>
      <x:c r="AD1724" s="7"/>
      <x:c r="AE1724" s="7" t="str"/>
    </x:row>
    <x:row r="1725" ht="54" customHeight="1">
      <x:c r="A1725" s="7" t="str">
        <x:v>939812A9LN</x:v>
      </x:c>
      <x:c r="B1725" s="7" t="str">
        <x:v>GIBIDI</x:v>
      </x:c>
      <x:c r="C1725" s="7" t="str">
        <x:v>GIBIDI</x:v>
      </x:c>
      <x:c r="D1725" s="7" t="str">
        <x:v>PASS1241E · motorisation PASS 1200</x:v>
      </x:c>
      <x:c r="E1725" s="7" t="str">
        <x:v>Motorisation ou automatisme</x:v>
      </x:c>
      <x:c r="F1725" s="7" t="str">
        <x:v>Équipement complet à confirmer</x:v>
      </x:c>
      <x:c r="G1725" s="7" t="str">
        <x:v>À vérifier</x:v>
      </x:c>
      <x:c r="H1725" s="7" t="str"/>
      <x:c r="I1725" s="7" t="str">
        <x:v>Mode, configuration et preuves énergétiques complètes non établis pour cette référence.</x:v>
      </x:c>
      <x:c r="J1725" s="7" t="str"/>
      <x:c r="K1725" s="15"/>
      <x:c r="L1725" s="15" t="str"/>
      <x:c r="M1725" s="15"/>
      <x:c r="N1725" s="15"/>
      <x:c r="O1725" s="15"/>
      <x:c r="P1725" s="7" t="str"/>
      <x:c r="Q1725" s="15"/>
      <x:c r="R1725" s="7" t="str">
        <x:f>IF(AND(ISNUMBER(K1725),ISNUMBER(Q1725)),IF(K1725&lt;=Q1725,"Valeur ≤ seuil","Valeur &gt; seuil"),"")</x:f>
      </x:c>
      <x:c r="S1725" s="15"/>
      <x:c r="T1725" s="7" t="str">
        <x:f>IF(AND(ISNUMBER(K1725),ISNUMBER(S1725)),IF(K1725&lt;=S1725,"Valeur ≤ seuil","Valeur &gt; seuil"),"")</x:f>
      </x:c>
      <x:c r="U1725" s="7"/>
      <x:c r="V1725" s="7" t="str"/>
      <x:c r="W1725" s="14" t="str"/>
      <x:c r="X1725" s="7" t="str"/>
      <x:c r="Y1725" s="13" t="d">
        <x:v>2026-10-25T12:00:00.000Z</x:v>
      </x:c>
      <x:c r="Z1725" s="14" t="str">
        <x:v>https://doc.gibidi.com/CATALOGHI-CATALOGUES/NEW%20CATALOGUE/CATALISTINO%2005_2026_ITA__WEB.pdf#page=20</x:v>
      </x:c>
      <x:c r="AA1725" s="14" t="str">
        <x:v>http://127.0.0.1:8788/produit-gibidi-939812a9ln.html</x:v>
      </x:c>
      <x:c r="AB1725" s="14" t="str">
        <x:v>http://127.0.0.1:8788/produit-gibidi-939812a9ln.html</x:v>
      </x:c>
      <x:c r="AC1725" s="7" t="str">
        <x:v>Obtenir la version, la configuration, les modes, les mesures et les informations réglementaires.</x:v>
      </x:c>
      <x:c r="AD1725" s="7"/>
      <x:c r="AE1725" s="7" t="str"/>
    </x:row>
    <x:row r="1726" ht="54" customHeight="1">
      <x:c r="A1726" s="7" t="str">
        <x:v>9390189LN</x:v>
      </x:c>
      <x:c r="B1726" s="7" t="str">
        <x:v>GIBIDI</x:v>
      </x:c>
      <x:c r="C1726" s="7" t="str">
        <x:v>GIBIDI</x:v>
      </x:c>
      <x:c r="D1726" s="7" t="str">
        <x:v>PASS1821 · motorisation PASS 1800</x:v>
      </x:c>
      <x:c r="E1726" s="7" t="str">
        <x:v>Motorisation ou automatisme</x:v>
      </x:c>
      <x:c r="F1726" s="7" t="str">
        <x:v>Équipement complet à confirmer</x:v>
      </x:c>
      <x:c r="G1726" s="7" t="str">
        <x:v>À vérifier</x:v>
      </x:c>
      <x:c r="H1726" s="7" t="str"/>
      <x:c r="I1726" s="7" t="str">
        <x:v>Mode, configuration et preuves énergétiques complètes non établis pour cette référence.</x:v>
      </x:c>
      <x:c r="J1726" s="7" t="str"/>
      <x:c r="K1726" s="15"/>
      <x:c r="L1726" s="15" t="str"/>
      <x:c r="M1726" s="15"/>
      <x:c r="N1726" s="15"/>
      <x:c r="O1726" s="15"/>
      <x:c r="P1726" s="7" t="str"/>
      <x:c r="Q1726" s="15"/>
      <x:c r="R1726" s="7" t="str">
        <x:f>IF(AND(ISNUMBER(K1726),ISNUMBER(Q1726)),IF(K1726&lt;=Q1726,"Valeur ≤ seuil","Valeur &gt; seuil"),"")</x:f>
      </x:c>
      <x:c r="S1726" s="15"/>
      <x:c r="T1726" s="7" t="str">
        <x:f>IF(AND(ISNUMBER(K1726),ISNUMBER(S1726)),IF(K1726&lt;=S1726,"Valeur ≤ seuil","Valeur &gt; seuil"),"")</x:f>
      </x:c>
      <x:c r="U1726" s="7"/>
      <x:c r="V1726" s="7" t="str"/>
      <x:c r="W1726" s="14" t="str"/>
      <x:c r="X1726" s="7" t="str"/>
      <x:c r="Y1726" s="13" t="d">
        <x:v>2026-10-25T12:00:00.000Z</x:v>
      </x:c>
      <x:c r="Z1726" s="14" t="str">
        <x:v>https://doc.gibidi.com/CATALOGHI-CATALOGUES/NEW%20CATALOGUE/CATALISTINO%2005_2026_ITA__WEB.pdf#page=20</x:v>
      </x:c>
      <x:c r="AA1726" s="14" t="str">
        <x:v>http://127.0.0.1:8788/produit-gibidi-9390189ln.html</x:v>
      </x:c>
      <x:c r="AB1726" s="14" t="str">
        <x:v>http://127.0.0.1:8788/produit-gibidi-9390189ln.html</x:v>
      </x:c>
      <x:c r="AC1726" s="7" t="str">
        <x:v>Obtenir la version, la configuration, les modes, les mesures et les informations réglementaires.</x:v>
      </x:c>
      <x:c r="AD1726" s="7"/>
      <x:c r="AE1726" s="7" t="str"/>
    </x:row>
    <x:row r="1727" ht="54" customHeight="1">
      <x:c r="A1727" s="7" t="str">
        <x:v>939818A9LN</x:v>
      </x:c>
      <x:c r="B1727" s="7" t="str">
        <x:v>GIBIDI</x:v>
      </x:c>
      <x:c r="C1727" s="7" t="str">
        <x:v>GIBIDI</x:v>
      </x:c>
      <x:c r="D1727" s="7" t="str">
        <x:v>PASS1841E · motorisation PASS 1800</x:v>
      </x:c>
      <x:c r="E1727" s="7" t="str">
        <x:v>Motorisation ou automatisme</x:v>
      </x:c>
      <x:c r="F1727" s="7" t="str">
        <x:v>Équipement complet à confirmer</x:v>
      </x:c>
      <x:c r="G1727" s="7" t="str">
        <x:v>À vérifier</x:v>
      </x:c>
      <x:c r="H1727" s="7" t="str"/>
      <x:c r="I1727" s="7" t="str">
        <x:v>Mode, configuration et preuves énergétiques complètes non établis pour cette référence.</x:v>
      </x:c>
      <x:c r="J1727" s="7" t="str"/>
      <x:c r="K1727" s="15"/>
      <x:c r="L1727" s="15" t="str"/>
      <x:c r="M1727" s="15"/>
      <x:c r="N1727" s="15"/>
      <x:c r="O1727" s="15"/>
      <x:c r="P1727" s="7" t="str"/>
      <x:c r="Q1727" s="15"/>
      <x:c r="R1727" s="7" t="str">
        <x:f>IF(AND(ISNUMBER(K1727),ISNUMBER(Q1727)),IF(K1727&lt;=Q1727,"Valeur ≤ seuil","Valeur &gt; seuil"),"")</x:f>
      </x:c>
      <x:c r="S1727" s="15"/>
      <x:c r="T1727" s="7" t="str">
        <x:f>IF(AND(ISNUMBER(K1727),ISNUMBER(S1727)),IF(K1727&lt;=S1727,"Valeur ≤ seuil","Valeur &gt; seuil"),"")</x:f>
      </x:c>
      <x:c r="U1727" s="7"/>
      <x:c r="V1727" s="7" t="str"/>
      <x:c r="W1727" s="14" t="str"/>
      <x:c r="X1727" s="7" t="str"/>
      <x:c r="Y1727" s="13" t="d">
        <x:v>2026-10-25T12:00:00.000Z</x:v>
      </x:c>
      <x:c r="Z1727" s="14" t="str">
        <x:v>https://doc.gibidi.com/CATALOGHI-CATALOGUES/NEW%20CATALOGUE/CATALISTINO%2005_2026_ITA__WEB.pdf#page=20</x:v>
      </x:c>
      <x:c r="AA1727" s="14" t="str">
        <x:v>http://127.0.0.1:8788/produit-gibidi-939818a9ln.html</x:v>
      </x:c>
      <x:c r="AB1727" s="14" t="str">
        <x:v>http://127.0.0.1:8788/produit-gibidi-939818a9ln.html</x:v>
      </x:c>
      <x:c r="AC1727" s="7" t="str">
        <x:v>Obtenir la version, la configuration, les modes, les mesures et les informations réglementaires.</x:v>
      </x:c>
      <x:c r="AD1727" s="7"/>
      <x:c r="AE1727" s="7" t="str"/>
    </x:row>
    <x:row r="1728" ht="54" customHeight="1">
      <x:c r="A1728" s="7" t="str">
        <x:v>939025AN</x:v>
      </x:c>
      <x:c r="B1728" s="7" t="str">
        <x:v>GIBIDI</x:v>
      </x:c>
      <x:c r="C1728" s="7" t="str">
        <x:v>GIBIDI</x:v>
      </x:c>
      <x:c r="D1728" s="7" t="str">
        <x:v>PASS2500E · motorisation PASS 2500</x:v>
      </x:c>
      <x:c r="E1728" s="7" t="str">
        <x:v>Motorisation ou automatisme</x:v>
      </x:c>
      <x:c r="F1728" s="7" t="str">
        <x:v>Équipement complet à confirmer</x:v>
      </x:c>
      <x:c r="G1728" s="7" t="str">
        <x:v>À vérifier</x:v>
      </x:c>
      <x:c r="H1728" s="7" t="str"/>
      <x:c r="I1728" s="7" t="str">
        <x:v>Mode, configuration et preuves énergétiques complètes non établis pour cette référence.</x:v>
      </x:c>
      <x:c r="J1728" s="7" t="str"/>
      <x:c r="K1728" s="15"/>
      <x:c r="L1728" s="15" t="str"/>
      <x:c r="M1728" s="15"/>
      <x:c r="N1728" s="15"/>
      <x:c r="O1728" s="15"/>
      <x:c r="P1728" s="7" t="str"/>
      <x:c r="Q1728" s="15"/>
      <x:c r="R1728" s="7" t="str">
        <x:f>IF(AND(ISNUMBER(K1728),ISNUMBER(Q1728)),IF(K1728&lt;=Q1728,"Valeur ≤ seuil","Valeur &gt; seuil"),"")</x:f>
      </x:c>
      <x:c r="S1728" s="15"/>
      <x:c r="T1728" s="7" t="str">
        <x:f>IF(AND(ISNUMBER(K1728),ISNUMBER(S1728)),IF(K1728&lt;=S1728,"Valeur ≤ seuil","Valeur &gt; seuil"),"")</x:f>
      </x:c>
      <x:c r="U1728" s="7"/>
      <x:c r="V1728" s="7" t="str"/>
      <x:c r="W1728" s="14" t="str"/>
      <x:c r="X1728" s="7" t="str"/>
      <x:c r="Y1728" s="13" t="d">
        <x:v>2026-10-25T12:00:00.000Z</x:v>
      </x:c>
      <x:c r="Z1728" s="14" t="str">
        <x:v>https://doc.gibidi.com/CATALOGHI-CATALOGUES/NEW%20CATALOGUE/CATALISTINO%2005_2026_ITA__WEB.pdf#page=20</x:v>
      </x:c>
      <x:c r="AA1728" s="14" t="str">
        <x:v>http://127.0.0.1:8788/produit-gibidi-939025an.html</x:v>
      </x:c>
      <x:c r="AB1728" s="14" t="str">
        <x:v>http://127.0.0.1:8788/produit-gibidi-939025an.html</x:v>
      </x:c>
      <x:c r="AC1728" s="7" t="str">
        <x:v>Obtenir la version, la configuration, les modes, les mesures et les informations réglementaires.</x:v>
      </x:c>
      <x:c r="AD1728" s="7"/>
      <x:c r="AE1728" s="7" t="str"/>
    </x:row>
    <x:row r="1729" ht="54" customHeight="1">
      <x:c r="A1729" s="7" t="str">
        <x:v>29200E</x:v>
      </x:c>
      <x:c r="B1729" s="7" t="str">
        <x:v>GIBIDI</x:v>
      </x:c>
      <x:c r="C1729" s="7" t="str">
        <x:v>GIBIDI</x:v>
      </x:c>
      <x:c r="D1729" s="7" t="str">
        <x:v>TOP291 EVO · vérin hydraulique</x:v>
      </x:c>
      <x:c r="E1729" s="7" t="str">
        <x:v>Motorisation ou automatisme</x:v>
      </x:c>
      <x:c r="F1729" s="7" t="str">
        <x:v>Équipement complet à confirmer</x:v>
      </x:c>
      <x:c r="G1729" s="7" t="str">
        <x:v>À vérifier</x:v>
      </x:c>
      <x:c r="H1729" s="7" t="str"/>
      <x:c r="I1729" s="7" t="str">
        <x:v>Mode, configuration et preuves énergétiques complètes non établis pour cette référence.</x:v>
      </x:c>
      <x:c r="J1729" s="7" t="str"/>
      <x:c r="K1729" s="15"/>
      <x:c r="L1729" s="15" t="str"/>
      <x:c r="M1729" s="15"/>
      <x:c r="N1729" s="15"/>
      <x:c r="O1729" s="15"/>
      <x:c r="P1729" s="7" t="str"/>
      <x:c r="Q1729" s="15"/>
      <x:c r="R1729" s="7" t="str">
        <x:f>IF(AND(ISNUMBER(K1729),ISNUMBER(Q1729)),IF(K1729&lt;=Q1729,"Valeur ≤ seuil","Valeur &gt; seuil"),"")</x:f>
      </x:c>
      <x:c r="S1729" s="15"/>
      <x:c r="T1729" s="7" t="str">
        <x:f>IF(AND(ISNUMBER(K1729),ISNUMBER(S1729)),IF(K1729&lt;=S1729,"Valeur ≤ seuil","Valeur &gt; seuil"),"")</x:f>
      </x:c>
      <x:c r="U1729" s="7"/>
      <x:c r="V1729" s="7" t="str"/>
      <x:c r="W1729" s="14" t="str"/>
      <x:c r="X1729" s="7" t="str"/>
      <x:c r="Y1729" s="13" t="d">
        <x:v>2026-10-25T12:00:00.000Z</x:v>
      </x:c>
      <x:c r="Z1729" s="14" t="str">
        <x:v>https://doc.gibidi.com/CATALOGHI-CATALOGUES/NEW%20CATALOGUE/CATALISTINO%2005_2026_ITA__WEB.pdf#page=46</x:v>
      </x:c>
      <x:c r="AA1729" s="14" t="str">
        <x:v>http://127.0.0.1:8788/produit-gibidi-29200e.html</x:v>
      </x:c>
      <x:c r="AB1729" s="14" t="str">
        <x:v>http://127.0.0.1:8788/produit-gibidi-29200e.html</x:v>
      </x:c>
      <x:c r="AC1729" s="7" t="str">
        <x:v>Obtenir la version, la configuration, les modes, les mesures et les informations réglementaires.</x:v>
      </x:c>
      <x:c r="AD1729" s="7"/>
      <x:c r="AE1729" s="7" t="str"/>
    </x:row>
    <x:row r="1730" ht="54" customHeight="1">
      <x:c r="A1730" s="7" t="str">
        <x:v>29200ER</x:v>
      </x:c>
      <x:c r="B1730" s="7" t="str">
        <x:v>GIBIDI</x:v>
      </x:c>
      <x:c r="C1730" s="7" t="str">
        <x:v>GIBIDI</x:v>
      </x:c>
      <x:c r="D1730" s="7" t="str">
        <x:v>TOP291 EVO R · vérin hydraulique</x:v>
      </x:c>
      <x:c r="E1730" s="7" t="str">
        <x:v>Motorisation ou automatisme</x:v>
      </x:c>
      <x:c r="F1730" s="7" t="str">
        <x:v>Équipement complet à confirmer</x:v>
      </x:c>
      <x:c r="G1730" s="7" t="str">
        <x:v>À vérifier</x:v>
      </x:c>
      <x:c r="H1730" s="7" t="str"/>
      <x:c r="I1730" s="7" t="str">
        <x:v>Mode, configuration et preuves énergétiques complètes non établis pour cette référence.</x:v>
      </x:c>
      <x:c r="J1730" s="7" t="str"/>
      <x:c r="K1730" s="15"/>
      <x:c r="L1730" s="15" t="str"/>
      <x:c r="M1730" s="15"/>
      <x:c r="N1730" s="15"/>
      <x:c r="O1730" s="15"/>
      <x:c r="P1730" s="7" t="str"/>
      <x:c r="Q1730" s="15"/>
      <x:c r="R1730" s="7" t="str">
        <x:f>IF(AND(ISNUMBER(K1730),ISNUMBER(Q1730)),IF(K1730&lt;=Q1730,"Valeur ≤ seuil","Valeur &gt; seuil"),"")</x:f>
      </x:c>
      <x:c r="S1730" s="15"/>
      <x:c r="T1730" s="7" t="str">
        <x:f>IF(AND(ISNUMBER(K1730),ISNUMBER(S1730)),IF(K1730&lt;=S1730,"Valeur ≤ seuil","Valeur &gt; seuil"),"")</x:f>
      </x:c>
      <x:c r="U1730" s="7"/>
      <x:c r="V1730" s="7" t="str"/>
      <x:c r="W1730" s="14" t="str"/>
      <x:c r="X1730" s="7" t="str"/>
      <x:c r="Y1730" s="13" t="d">
        <x:v>2026-10-25T12:00:00.000Z</x:v>
      </x:c>
      <x:c r="Z1730" s="14" t="str">
        <x:v>https://doc.gibidi.com/CATALOGHI-CATALOGUES/NEW%20CATALOGUE/CATALISTINO%2005_2026_ITA__WEB.pdf#page=46</x:v>
      </x:c>
      <x:c r="AA1730" s="14" t="str">
        <x:v>http://127.0.0.1:8788/produit-gibidi-29200er.html</x:v>
      </x:c>
      <x:c r="AB1730" s="14" t="str">
        <x:v>http://127.0.0.1:8788/produit-gibidi-29200er.html</x:v>
      </x:c>
      <x:c r="AC1730" s="7" t="str">
        <x:v>Obtenir la version, la configuration, les modes, les mesures et les informations réglementaires.</x:v>
      </x:c>
      <x:c r="AD1730" s="7"/>
      <x:c r="AE1730" s="7" t="str"/>
    </x:row>
    <x:row r="1731" ht="54" customHeight="1">
      <x:c r="A1731" s="7" t="str">
        <x:v>29200ERS</x:v>
      </x:c>
      <x:c r="B1731" s="7" t="str">
        <x:v>GIBIDI</x:v>
      </x:c>
      <x:c r="C1731" s="7" t="str">
        <x:v>GIBIDI</x:v>
      </x:c>
      <x:c r="D1731" s="7" t="str">
        <x:v>TOP291 EVO RS · vérin hydraulique</x:v>
      </x:c>
      <x:c r="E1731" s="7" t="str">
        <x:v>Motorisation ou automatisme</x:v>
      </x:c>
      <x:c r="F1731" s="7" t="str">
        <x:v>Équipement complet à confirmer</x:v>
      </x:c>
      <x:c r="G1731" s="7" t="str">
        <x:v>À vérifier</x:v>
      </x:c>
      <x:c r="H1731" s="7" t="str"/>
      <x:c r="I1731" s="7" t="str">
        <x:v>Mode, configuration et preuves énergétiques complètes non établis pour cette référence.</x:v>
      </x:c>
      <x:c r="J1731" s="7" t="str"/>
      <x:c r="K1731" s="15"/>
      <x:c r="L1731" s="15" t="str"/>
      <x:c r="M1731" s="15"/>
      <x:c r="N1731" s="15"/>
      <x:c r="O1731" s="15"/>
      <x:c r="P1731" s="7" t="str"/>
      <x:c r="Q1731" s="15"/>
      <x:c r="R1731" s="7" t="str">
        <x:f>IF(AND(ISNUMBER(K1731),ISNUMBER(Q1731)),IF(K1731&lt;=Q1731,"Valeur ≤ seuil","Valeur &gt; seuil"),"")</x:f>
      </x:c>
      <x:c r="S1731" s="15"/>
      <x:c r="T1731" s="7" t="str">
        <x:f>IF(AND(ISNUMBER(K1731),ISNUMBER(S1731)),IF(K1731&lt;=S1731,"Valeur ≤ seuil","Valeur &gt; seuil"),"")</x:f>
      </x:c>
      <x:c r="U1731" s="7"/>
      <x:c r="V1731" s="7" t="str"/>
      <x:c r="W1731" s="14" t="str"/>
      <x:c r="X1731" s="7" t="str"/>
      <x:c r="Y1731" s="13" t="d">
        <x:v>2026-10-25T12:00:00.000Z</x:v>
      </x:c>
      <x:c r="Z1731" s="14" t="str">
        <x:v>https://doc.gibidi.com/CATALOGHI-CATALOGUES/NEW%20CATALOGUE/CATALISTINO%2005_2026_ITA__WEB.pdf#page=46</x:v>
      </x:c>
      <x:c r="AA1731" s="14" t="str">
        <x:v>http://127.0.0.1:8788/produit-gibidi-29200ers.html</x:v>
      </x:c>
      <x:c r="AB1731" s="14" t="str">
        <x:v>http://127.0.0.1:8788/produit-gibidi-29200ers.html</x:v>
      </x:c>
      <x:c r="AC1731" s="7" t="str">
        <x:v>Obtenir la version, la configuration, les modes, les mesures et les informations réglementaires.</x:v>
      </x:c>
      <x:c r="AD1731" s="7"/>
      <x:c r="AE1731" s="7" t="str"/>
    </x:row>
    <x:row r="1732" ht="54" customHeight="1">
      <x:c r="A1732" s="7" t="str">
        <x:v>39200E</x:v>
      </x:c>
      <x:c r="B1732" s="7" t="str">
        <x:v>GIBIDI</x:v>
      </x:c>
      <x:c r="C1732" s="7" t="str">
        <x:v>GIBIDI</x:v>
      </x:c>
      <x:c r="D1732" s="7" t="str">
        <x:v>TOP391 EVO · vérin hydraulique</x:v>
      </x:c>
      <x:c r="E1732" s="7" t="str">
        <x:v>Motorisation ou automatisme</x:v>
      </x:c>
      <x:c r="F1732" s="7" t="str">
        <x:v>Équipement complet à confirmer</x:v>
      </x:c>
      <x:c r="G1732" s="7" t="str">
        <x:v>À vérifier</x:v>
      </x:c>
      <x:c r="H1732" s="7" t="str"/>
      <x:c r="I1732" s="7" t="str">
        <x:v>Mode, configuration et preuves énergétiques complètes non établis pour cette référence.</x:v>
      </x:c>
      <x:c r="J1732" s="7" t="str"/>
      <x:c r="K1732" s="15"/>
      <x:c r="L1732" s="15" t="str"/>
      <x:c r="M1732" s="15"/>
      <x:c r="N1732" s="15"/>
      <x:c r="O1732" s="15"/>
      <x:c r="P1732" s="7" t="str"/>
      <x:c r="Q1732" s="15"/>
      <x:c r="R1732" s="7" t="str">
        <x:f>IF(AND(ISNUMBER(K1732),ISNUMBER(Q1732)),IF(K1732&lt;=Q1732,"Valeur ≤ seuil","Valeur &gt; seuil"),"")</x:f>
      </x:c>
      <x:c r="S1732" s="15"/>
      <x:c r="T1732" s="7" t="str">
        <x:f>IF(AND(ISNUMBER(K1732),ISNUMBER(S1732)),IF(K1732&lt;=S1732,"Valeur ≤ seuil","Valeur &gt; seuil"),"")</x:f>
      </x:c>
      <x:c r="U1732" s="7"/>
      <x:c r="V1732" s="7" t="str"/>
      <x:c r="W1732" s="14" t="str"/>
      <x:c r="X1732" s="7" t="str"/>
      <x:c r="Y1732" s="13" t="d">
        <x:v>2026-10-25T12:00:00.000Z</x:v>
      </x:c>
      <x:c r="Z1732" s="14" t="str">
        <x:v>https://doc.gibidi.com/CATALOGHI-CATALOGUES/NEW%20CATALOGUE/CATALISTINO%2005_2026_ITA__WEB.pdf#page=46</x:v>
      </x:c>
      <x:c r="AA1732" s="14" t="str">
        <x:v>http://127.0.0.1:8788/produit-gibidi-39200e.html</x:v>
      </x:c>
      <x:c r="AB1732" s="14" t="str">
        <x:v>http://127.0.0.1:8788/produit-gibidi-39200e.html</x:v>
      </x:c>
      <x:c r="AC1732" s="7" t="str">
        <x:v>Obtenir la version, la configuration, les modes, les mesures et les informations réglementaires.</x:v>
      </x:c>
      <x:c r="AD1732" s="7"/>
      <x:c r="AE1732" s="7" t="str"/>
    </x:row>
    <x:row r="1733" ht="54" customHeight="1">
      <x:c r="A1733" s="7" t="str">
        <x:v>39200ER</x:v>
      </x:c>
      <x:c r="B1733" s="7" t="str">
        <x:v>GIBIDI</x:v>
      </x:c>
      <x:c r="C1733" s="7" t="str">
        <x:v>GIBIDI</x:v>
      </x:c>
      <x:c r="D1733" s="7" t="str">
        <x:v>TOP391 EVO R · vérin hydraulique</x:v>
      </x:c>
      <x:c r="E1733" s="7" t="str">
        <x:v>Motorisation ou automatisme</x:v>
      </x:c>
      <x:c r="F1733" s="7" t="str">
        <x:v>Équipement complet à confirmer</x:v>
      </x:c>
      <x:c r="G1733" s="7" t="str">
        <x:v>À vérifier</x:v>
      </x:c>
      <x:c r="H1733" s="7" t="str"/>
      <x:c r="I1733" s="7" t="str">
        <x:v>Mode, configuration et preuves énergétiques complètes non établis pour cette référence.</x:v>
      </x:c>
      <x:c r="J1733" s="7" t="str"/>
      <x:c r="K1733" s="15"/>
      <x:c r="L1733" s="15" t="str"/>
      <x:c r="M1733" s="15"/>
      <x:c r="N1733" s="15"/>
      <x:c r="O1733" s="15"/>
      <x:c r="P1733" s="7" t="str"/>
      <x:c r="Q1733" s="15"/>
      <x:c r="R1733" s="7" t="str">
        <x:f>IF(AND(ISNUMBER(K1733),ISNUMBER(Q1733)),IF(K1733&lt;=Q1733,"Valeur ≤ seuil","Valeur &gt; seuil"),"")</x:f>
      </x:c>
      <x:c r="S1733" s="15"/>
      <x:c r="T1733" s="7" t="str">
        <x:f>IF(AND(ISNUMBER(K1733),ISNUMBER(S1733)),IF(K1733&lt;=S1733,"Valeur ≤ seuil","Valeur &gt; seuil"),"")</x:f>
      </x:c>
      <x:c r="U1733" s="7"/>
      <x:c r="V1733" s="7" t="str"/>
      <x:c r="W1733" s="14" t="str"/>
      <x:c r="X1733" s="7" t="str"/>
      <x:c r="Y1733" s="13" t="d">
        <x:v>2026-10-25T12:00:00.000Z</x:v>
      </x:c>
      <x:c r="Z1733" s="14" t="str">
        <x:v>https://doc.gibidi.com/CATALOGHI-CATALOGUES/NEW%20CATALOGUE/CATALISTINO%2005_2026_ITA__WEB.pdf#page=46</x:v>
      </x:c>
      <x:c r="AA1733" s="14" t="str">
        <x:v>http://127.0.0.1:8788/produit-gibidi-39200er.html</x:v>
      </x:c>
      <x:c r="AB1733" s="14" t="str">
        <x:v>http://127.0.0.1:8788/produit-gibidi-39200er.html</x:v>
      </x:c>
      <x:c r="AC1733" s="7" t="str">
        <x:v>Obtenir la version, la configuration, les modes, les mesures et les informations réglementaires.</x:v>
      </x:c>
      <x:c r="AD1733" s="7"/>
      <x:c r="AE1733" s="7" t="str"/>
    </x:row>
    <x:row r="1734" ht="54" customHeight="1">
      <x:c r="A1734" s="7" t="str">
        <x:v>39200ERS</x:v>
      </x:c>
      <x:c r="B1734" s="7" t="str">
        <x:v>GIBIDI</x:v>
      </x:c>
      <x:c r="C1734" s="7" t="str">
        <x:v>GIBIDI</x:v>
      </x:c>
      <x:c r="D1734" s="7" t="str">
        <x:v>TOP391 EVO RS · vérin hydraulique</x:v>
      </x:c>
      <x:c r="E1734" s="7" t="str">
        <x:v>Motorisation ou automatisme</x:v>
      </x:c>
      <x:c r="F1734" s="7" t="str">
        <x:v>Équipement complet à confirmer</x:v>
      </x:c>
      <x:c r="G1734" s="7" t="str">
        <x:v>À vérifier</x:v>
      </x:c>
      <x:c r="H1734" s="7" t="str"/>
      <x:c r="I1734" s="7" t="str">
        <x:v>Mode, configuration et preuves énergétiques complètes non établis pour cette référence.</x:v>
      </x:c>
      <x:c r="J1734" s="7" t="str"/>
      <x:c r="K1734" s="15"/>
      <x:c r="L1734" s="15" t="str"/>
      <x:c r="M1734" s="15"/>
      <x:c r="N1734" s="15"/>
      <x:c r="O1734" s="15"/>
      <x:c r="P1734" s="7" t="str"/>
      <x:c r="Q1734" s="15"/>
      <x:c r="R1734" s="7" t="str">
        <x:f>IF(AND(ISNUMBER(K1734),ISNUMBER(Q1734)),IF(K1734&lt;=Q1734,"Valeur ≤ seuil","Valeur &gt; seuil"),"")</x:f>
      </x:c>
      <x:c r="S1734" s="15"/>
      <x:c r="T1734" s="7" t="str">
        <x:f>IF(AND(ISNUMBER(K1734),ISNUMBER(S1734)),IF(K1734&lt;=S1734,"Valeur ≤ seuil","Valeur &gt; seuil"),"")</x:f>
      </x:c>
      <x:c r="U1734" s="7"/>
      <x:c r="V1734" s="7" t="str"/>
      <x:c r="W1734" s="14" t="str"/>
      <x:c r="X1734" s="7" t="str"/>
      <x:c r="Y1734" s="13" t="d">
        <x:v>2026-10-25T12:00:00.000Z</x:v>
      </x:c>
      <x:c r="Z1734" s="14" t="str">
        <x:v>https://doc.gibidi.com/CATALOGHI-CATALOGUES/NEW%20CATALOGUE/CATALISTINO%2005_2026_ITA__WEB.pdf#page=46</x:v>
      </x:c>
      <x:c r="AA1734" s="14" t="str">
        <x:v>http://127.0.0.1:8788/produit-gibidi-39200ers.html</x:v>
      </x:c>
      <x:c r="AB1734" s="14" t="str">
        <x:v>http://127.0.0.1:8788/produit-gibidi-39200ers.html</x:v>
      </x:c>
      <x:c r="AC1734" s="7" t="str">
        <x:v>Obtenir la version, la configuration, les modes, les mesures et les informations réglementaires.</x:v>
      </x:c>
      <x:c r="AD1734" s="7"/>
      <x:c r="AE1734" s="7" t="str"/>
    </x:row>
    <x:row r="1735" ht="54" customHeight="1">
      <x:c r="A1735" s="7" t="str">
        <x:v>44200E</x:v>
      </x:c>
      <x:c r="B1735" s="7" t="str">
        <x:v>GIBIDI</x:v>
      </x:c>
      <x:c r="C1735" s="7" t="str">
        <x:v>GIBIDI</x:v>
      </x:c>
      <x:c r="D1735" s="7" t="str">
        <x:v>TOP441 EVO · vérin hydraulique</x:v>
      </x:c>
      <x:c r="E1735" s="7" t="str">
        <x:v>Motorisation ou automatisme</x:v>
      </x:c>
      <x:c r="F1735" s="7" t="str">
        <x:v>Équipement complet à confirmer</x:v>
      </x:c>
      <x:c r="G1735" s="7" t="str">
        <x:v>À vérifier</x:v>
      </x:c>
      <x:c r="H1735" s="7" t="str"/>
      <x:c r="I1735" s="7" t="str">
        <x:v>Mode, configuration et preuves énergétiques complètes non établis pour cette référence.</x:v>
      </x:c>
      <x:c r="J1735" s="7" t="str"/>
      <x:c r="K1735" s="15"/>
      <x:c r="L1735" s="15" t="str"/>
      <x:c r="M1735" s="15"/>
      <x:c r="N1735" s="15"/>
      <x:c r="O1735" s="15"/>
      <x:c r="P1735" s="7" t="str"/>
      <x:c r="Q1735" s="15"/>
      <x:c r="R1735" s="7" t="str">
        <x:f>IF(AND(ISNUMBER(K1735),ISNUMBER(Q1735)),IF(K1735&lt;=Q1735,"Valeur ≤ seuil","Valeur &gt; seuil"),"")</x:f>
      </x:c>
      <x:c r="S1735" s="15"/>
      <x:c r="T1735" s="7" t="str">
        <x:f>IF(AND(ISNUMBER(K1735),ISNUMBER(S1735)),IF(K1735&lt;=S1735,"Valeur ≤ seuil","Valeur &gt; seuil"),"")</x:f>
      </x:c>
      <x:c r="U1735" s="7"/>
      <x:c r="V1735" s="7" t="str"/>
      <x:c r="W1735" s="14" t="str"/>
      <x:c r="X1735" s="7" t="str"/>
      <x:c r="Y1735" s="13" t="d">
        <x:v>2026-10-25T12:00:00.000Z</x:v>
      </x:c>
      <x:c r="Z1735" s="14" t="str">
        <x:v>https://doc.gibidi.com/CATALOGHI-CATALOGUES/NEW%20CATALOGUE/CATALISTINO%2005_2026_ITA__WEB.pdf#page=46</x:v>
      </x:c>
      <x:c r="AA1735" s="14" t="str">
        <x:v>http://127.0.0.1:8788/produit-gibidi-44200e.html</x:v>
      </x:c>
      <x:c r="AB1735" s="14" t="str">
        <x:v>http://127.0.0.1:8788/produit-gibidi-44200e.html</x:v>
      </x:c>
      <x:c r="AC1735" s="7" t="str">
        <x:v>Obtenir la version, la configuration, les modes, les mesures et les informations réglementaires.</x:v>
      </x:c>
      <x:c r="AD1735" s="7"/>
      <x:c r="AE1735" s="7" t="str"/>
    </x:row>
    <x:row r="1736" ht="54" customHeight="1">
      <x:c r="A1736" s="7" t="str">
        <x:v>44200ER</x:v>
      </x:c>
      <x:c r="B1736" s="7" t="str">
        <x:v>GIBIDI</x:v>
      </x:c>
      <x:c r="C1736" s="7" t="str">
        <x:v>GIBIDI</x:v>
      </x:c>
      <x:c r="D1736" s="7" t="str">
        <x:v>TOP441 EVO R · vérin hydraulique</x:v>
      </x:c>
      <x:c r="E1736" s="7" t="str">
        <x:v>Motorisation ou automatisme</x:v>
      </x:c>
      <x:c r="F1736" s="7" t="str">
        <x:v>Équipement complet à confirmer</x:v>
      </x:c>
      <x:c r="G1736" s="7" t="str">
        <x:v>À vérifier</x:v>
      </x:c>
      <x:c r="H1736" s="7" t="str"/>
      <x:c r="I1736" s="7" t="str">
        <x:v>Mode, configuration et preuves énergétiques complètes non établis pour cette référence.</x:v>
      </x:c>
      <x:c r="J1736" s="7" t="str"/>
      <x:c r="K1736" s="15"/>
      <x:c r="L1736" s="15" t="str"/>
      <x:c r="M1736" s="15"/>
      <x:c r="N1736" s="15"/>
      <x:c r="O1736" s="15"/>
      <x:c r="P1736" s="7" t="str"/>
      <x:c r="Q1736" s="15"/>
      <x:c r="R1736" s="7" t="str">
        <x:f>IF(AND(ISNUMBER(K1736),ISNUMBER(Q1736)),IF(K1736&lt;=Q1736,"Valeur ≤ seuil","Valeur &gt; seuil"),"")</x:f>
      </x:c>
      <x:c r="S1736" s="15"/>
      <x:c r="T1736" s="7" t="str">
        <x:f>IF(AND(ISNUMBER(K1736),ISNUMBER(S1736)),IF(K1736&lt;=S1736,"Valeur ≤ seuil","Valeur &gt; seuil"),"")</x:f>
      </x:c>
      <x:c r="U1736" s="7"/>
      <x:c r="V1736" s="7" t="str"/>
      <x:c r="W1736" s="14" t="str"/>
      <x:c r="X1736" s="7" t="str"/>
      <x:c r="Y1736" s="13" t="d">
        <x:v>2026-10-25T12:00:00.000Z</x:v>
      </x:c>
      <x:c r="Z1736" s="14" t="str">
        <x:v>https://doc.gibidi.com/CATALOGHI-CATALOGUES/NEW%20CATALOGUE/CATALISTINO%2005_2026_ITA__WEB.pdf#page=46</x:v>
      </x:c>
      <x:c r="AA1736" s="14" t="str">
        <x:v>http://127.0.0.1:8788/produit-gibidi-44200er.html</x:v>
      </x:c>
      <x:c r="AB1736" s="14" t="str">
        <x:v>http://127.0.0.1:8788/produit-gibidi-44200er.html</x:v>
      </x:c>
      <x:c r="AC1736" s="7" t="str">
        <x:v>Obtenir la version, la configuration, les modes, les mesures et les informations réglementaires.</x:v>
      </x:c>
      <x:c r="AD1736" s="7"/>
      <x:c r="AE1736" s="7" t="str"/>
    </x:row>
    <x:row r="1737" ht="54" customHeight="1">
      <x:c r="A1737" s="7" t="str">
        <x:v>44200ERS</x:v>
      </x:c>
      <x:c r="B1737" s="7" t="str">
        <x:v>GIBIDI</x:v>
      </x:c>
      <x:c r="C1737" s="7" t="str">
        <x:v>GIBIDI</x:v>
      </x:c>
      <x:c r="D1737" s="7" t="str">
        <x:v>TOP441 EVO RS · vérin hydraulique</x:v>
      </x:c>
      <x:c r="E1737" s="7" t="str">
        <x:v>Motorisation ou automatisme</x:v>
      </x:c>
      <x:c r="F1737" s="7" t="str">
        <x:v>Équipement complet à confirmer</x:v>
      </x:c>
      <x:c r="G1737" s="7" t="str">
        <x:v>À vérifier</x:v>
      </x:c>
      <x:c r="H1737" s="7" t="str"/>
      <x:c r="I1737" s="7" t="str">
        <x:v>Mode, configuration et preuves énergétiques complètes non établis pour cette référence.</x:v>
      </x:c>
      <x:c r="J1737" s="7" t="str"/>
      <x:c r="K1737" s="15"/>
      <x:c r="L1737" s="15" t="str"/>
      <x:c r="M1737" s="15"/>
      <x:c r="N1737" s="15"/>
      <x:c r="O1737" s="15"/>
      <x:c r="P1737" s="7" t="str"/>
      <x:c r="Q1737" s="15"/>
      <x:c r="R1737" s="7" t="str">
        <x:f>IF(AND(ISNUMBER(K1737),ISNUMBER(Q1737)),IF(K1737&lt;=Q1737,"Valeur ≤ seuil","Valeur &gt; seuil"),"")</x:f>
      </x:c>
      <x:c r="S1737" s="15"/>
      <x:c r="T1737" s="7" t="str">
        <x:f>IF(AND(ISNUMBER(K1737),ISNUMBER(S1737)),IF(K1737&lt;=S1737,"Valeur ≤ seuil","Valeur &gt; seuil"),"")</x:f>
      </x:c>
      <x:c r="U1737" s="7"/>
      <x:c r="V1737" s="7" t="str"/>
      <x:c r="W1737" s="14" t="str"/>
      <x:c r="X1737" s="7" t="str"/>
      <x:c r="Y1737" s="13" t="d">
        <x:v>2026-10-25T12:00:00.000Z</x:v>
      </x:c>
      <x:c r="Z1737" s="14" t="str">
        <x:v>https://doc.gibidi.com/CATALOGHI-CATALOGUES/NEW%20CATALOGUE/CATALISTINO%2005_2026_ITA__WEB.pdf#page=46</x:v>
      </x:c>
      <x:c r="AA1737" s="14" t="str">
        <x:v>http://127.0.0.1:8788/produit-gibidi-44200ers.html</x:v>
      </x:c>
      <x:c r="AB1737" s="14" t="str">
        <x:v>http://127.0.0.1:8788/produit-gibidi-44200ers.html</x:v>
      </x:c>
      <x:c r="AC1737" s="7" t="str">
        <x:v>Obtenir la version, la configuration, les modes, les mesures et les informations réglementaires.</x:v>
      </x:c>
      <x:c r="AD1737" s="7"/>
      <x:c r="AE1737" s="7" t="str"/>
    </x:row>
    <x:row r="1738" ht="54" customHeight="1">
      <x:c r="A1738" s="7" t="str">
        <x:v>81500</x:v>
      </x:c>
      <x:c r="B1738" s="7" t="str">
        <x:v>GIBIDI</x:v>
      </x:c>
      <x:c r="C1738" s="7" t="str">
        <x:v>GIBIDI</x:v>
      </x:c>
      <x:c r="D1738" s="7" t="str">
        <x:v>FLOOR 850 · motorisation hydraulique enterrée</x:v>
      </x:c>
      <x:c r="E1738" s="7" t="str">
        <x:v>Motorisation ou automatisme</x:v>
      </x:c>
      <x:c r="F1738" s="7" t="str">
        <x:v>Équipement complet à confirmer</x:v>
      </x:c>
      <x:c r="G1738" s="7" t="str">
        <x:v>À vérifier</x:v>
      </x:c>
      <x:c r="H1738" s="7" t="str"/>
      <x:c r="I1738" s="7" t="str">
        <x:v>Mode, configuration et preuves énergétiques complètes non établis pour cette référence.</x:v>
      </x:c>
      <x:c r="J1738" s="7" t="str"/>
      <x:c r="K1738" s="15"/>
      <x:c r="L1738" s="15" t="str"/>
      <x:c r="M1738" s="15"/>
      <x:c r="N1738" s="15"/>
      <x:c r="O1738" s="15"/>
      <x:c r="P1738" s="7" t="str"/>
      <x:c r="Q1738" s="15"/>
      <x:c r="R1738" s="7" t="str">
        <x:f>IF(AND(ISNUMBER(K1738),ISNUMBER(Q1738)),IF(K1738&lt;=Q1738,"Valeur ≤ seuil","Valeur &gt; seuil"),"")</x:f>
      </x:c>
      <x:c r="S1738" s="15"/>
      <x:c r="T1738" s="7" t="str">
        <x:f>IF(AND(ISNUMBER(K1738),ISNUMBER(S1738)),IF(K1738&lt;=S1738,"Valeur ≤ seuil","Valeur &gt; seuil"),"")</x:f>
      </x:c>
      <x:c r="U1738" s="7"/>
      <x:c r="V1738" s="7" t="str"/>
      <x:c r="W1738" s="14" t="str"/>
      <x:c r="X1738" s="7" t="str"/>
      <x:c r="Y1738" s="13" t="d">
        <x:v>2026-10-25T12:00:00.000Z</x:v>
      </x:c>
      <x:c r="Z1738" s="14" t="str">
        <x:v>https://doc.gibidi.com/CATALOGHI-CATALOGUES/NEW%20CATALOGUE/CATALISTINO%2005_2026_ITA__WEB.pdf#page=50</x:v>
      </x:c>
      <x:c r="AA1738" s="14" t="str">
        <x:v>http://127.0.0.1:8788/produit-gibidi-81500.html</x:v>
      </x:c>
      <x:c r="AB1738" s="14" t="str">
        <x:v>http://127.0.0.1:8788/produit-gibidi-81500.html</x:v>
      </x:c>
      <x:c r="AC1738" s="7" t="str">
        <x:v>Obtenir la version, la configuration, les modes, les mesures et les informations réglementaires.</x:v>
      </x:c>
      <x:c r="AD1738" s="7"/>
      <x:c r="AE1738" s="7" t="str"/>
    </x:row>
    <x:row r="1739" ht="54" customHeight="1">
      <x:c r="A1739" s="7" t="str">
        <x:v>81524</x:v>
      </x:c>
      <x:c r="B1739" s="7" t="str">
        <x:v>GIBIDI</x:v>
      </x:c>
      <x:c r="C1739" s="7" t="str">
        <x:v>GIBIDI</x:v>
      </x:c>
      <x:c r="D1739" s="7" t="str">
        <x:v>FLOOR 854 · motorisation hydraulique enterrée</x:v>
      </x:c>
      <x:c r="E1739" s="7" t="str">
        <x:v>Motorisation ou automatisme</x:v>
      </x:c>
      <x:c r="F1739" s="7" t="str">
        <x:v>Équipement complet à confirmer</x:v>
      </x:c>
      <x:c r="G1739" s="7" t="str">
        <x:v>À vérifier</x:v>
      </x:c>
      <x:c r="H1739" s="7" t="str"/>
      <x:c r="I1739" s="7" t="str">
        <x:v>Mode, configuration et preuves énergétiques complètes non établis pour cette référence.</x:v>
      </x:c>
      <x:c r="J1739" s="7" t="str"/>
      <x:c r="K1739" s="15"/>
      <x:c r="L1739" s="15" t="str"/>
      <x:c r="M1739" s="15"/>
      <x:c r="N1739" s="15"/>
      <x:c r="O1739" s="15"/>
      <x:c r="P1739" s="7" t="str"/>
      <x:c r="Q1739" s="15"/>
      <x:c r="R1739" s="7" t="str">
        <x:f>IF(AND(ISNUMBER(K1739),ISNUMBER(Q1739)),IF(K1739&lt;=Q1739,"Valeur ≤ seuil","Valeur &gt; seuil"),"")</x:f>
      </x:c>
      <x:c r="S1739" s="15"/>
      <x:c r="T1739" s="7" t="str">
        <x:f>IF(AND(ISNUMBER(K1739),ISNUMBER(S1739)),IF(K1739&lt;=S1739,"Valeur ≤ seuil","Valeur &gt; seuil"),"")</x:f>
      </x:c>
      <x:c r="U1739" s="7"/>
      <x:c r="V1739" s="7" t="str"/>
      <x:c r="W1739" s="14" t="str"/>
      <x:c r="X1739" s="7" t="str"/>
      <x:c r="Y1739" s="13" t="d">
        <x:v>2026-10-25T12:00:00.000Z</x:v>
      </x:c>
      <x:c r="Z1739" s="14" t="str">
        <x:v>https://doc.gibidi.com/CATALOGHI-CATALOGUES/NEW%20CATALOGUE/CATALISTINO%2005_2026_ITA__WEB.pdf#page=50</x:v>
      </x:c>
      <x:c r="AA1739" s="14" t="str">
        <x:v>http://127.0.0.1:8788/produit-gibidi-81524.html</x:v>
      </x:c>
      <x:c r="AB1739" s="14" t="str">
        <x:v>http://127.0.0.1:8788/produit-gibidi-81524.html</x:v>
      </x:c>
      <x:c r="AC1739" s="7" t="str">
        <x:v>Obtenir la version, la configuration, les modes, les mesures et les informations réglementaires.</x:v>
      </x:c>
      <x:c r="AD1739" s="7"/>
      <x:c r="AE1739" s="7" t="str"/>
    </x:row>
    <x:row r="1740" ht="54" customHeight="1">
      <x:c r="A1740" s="7" t="str">
        <x:v>81800</x:v>
      </x:c>
      <x:c r="B1740" s="7" t="str">
        <x:v>GIBIDI</x:v>
      </x:c>
      <x:c r="C1740" s="7" t="str">
        <x:v>GIBIDI</x:v>
      </x:c>
      <x:c r="D1740" s="7" t="str">
        <x:v>FLOOR 880 · motorisation hydraulique enterrée</x:v>
      </x:c>
      <x:c r="E1740" s="7" t="str">
        <x:v>Motorisation ou automatisme</x:v>
      </x:c>
      <x:c r="F1740" s="7" t="str">
        <x:v>Équipement complet à confirmer</x:v>
      </x:c>
      <x:c r="G1740" s="7" t="str">
        <x:v>À vérifier</x:v>
      </x:c>
      <x:c r="H1740" s="7" t="str"/>
      <x:c r="I1740" s="7" t="str">
        <x:v>Mode, configuration et preuves énergétiques complètes non établis pour cette référence.</x:v>
      </x:c>
      <x:c r="J1740" s="7" t="str"/>
      <x:c r="K1740" s="15"/>
      <x:c r="L1740" s="15" t="str"/>
      <x:c r="M1740" s="15"/>
      <x:c r="N1740" s="15"/>
      <x:c r="O1740" s="15"/>
      <x:c r="P1740" s="7" t="str"/>
      <x:c r="Q1740" s="15"/>
      <x:c r="R1740" s="7" t="str">
        <x:f>IF(AND(ISNUMBER(K1740),ISNUMBER(Q1740)),IF(K1740&lt;=Q1740,"Valeur ≤ seuil","Valeur &gt; seuil"),"")</x:f>
      </x:c>
      <x:c r="S1740" s="15"/>
      <x:c r="T1740" s="7" t="str">
        <x:f>IF(AND(ISNUMBER(K1740),ISNUMBER(S1740)),IF(K1740&lt;=S1740,"Valeur ≤ seuil","Valeur &gt; seuil"),"")</x:f>
      </x:c>
      <x:c r="U1740" s="7"/>
      <x:c r="V1740" s="7" t="str"/>
      <x:c r="W1740" s="14" t="str"/>
      <x:c r="X1740" s="7" t="str"/>
      <x:c r="Y1740" s="13" t="d">
        <x:v>2026-10-25T12:00:00.000Z</x:v>
      </x:c>
      <x:c r="Z1740" s="14" t="str">
        <x:v>https://doc.gibidi.com/CATALOGHI-CATALOGUES/NEW%20CATALOGUE/CATALISTINO%2005_2026_ITA__WEB.pdf#page=50</x:v>
      </x:c>
      <x:c r="AA1740" s="14" t="str">
        <x:v>http://127.0.0.1:8788/produit-gibidi-81800.html</x:v>
      </x:c>
      <x:c r="AB1740" s="14" t="str">
        <x:v>http://127.0.0.1:8788/produit-gibidi-81800.html</x:v>
      </x:c>
      <x:c r="AC1740" s="7" t="str">
        <x:v>Obtenir la version, la configuration, les modes, les mesures et les informations réglementaires.</x:v>
      </x:c>
      <x:c r="AD1740" s="7"/>
      <x:c r="AE1740" s="7" t="str"/>
    </x:row>
    <x:row r="1741" ht="54" customHeight="1">
      <x:c r="A1741" s="7" t="str">
        <x:v>81824</x:v>
      </x:c>
      <x:c r="B1741" s="7" t="str">
        <x:v>GIBIDI</x:v>
      </x:c>
      <x:c r="C1741" s="7" t="str">
        <x:v>GIBIDI</x:v>
      </x:c>
      <x:c r="D1741" s="7" t="str">
        <x:v>FLOOR 884 · motorisation hydraulique enterrée</x:v>
      </x:c>
      <x:c r="E1741" s="7" t="str">
        <x:v>Motorisation ou automatisme</x:v>
      </x:c>
      <x:c r="F1741" s="7" t="str">
        <x:v>Équipement complet à confirmer</x:v>
      </x:c>
      <x:c r="G1741" s="7" t="str">
        <x:v>À vérifier</x:v>
      </x:c>
      <x:c r="H1741" s="7" t="str"/>
      <x:c r="I1741" s="7" t="str">
        <x:v>Mode, configuration et preuves énergétiques complètes non établis pour cette référence.</x:v>
      </x:c>
      <x:c r="J1741" s="7" t="str"/>
      <x:c r="K1741" s="15"/>
      <x:c r="L1741" s="15" t="str"/>
      <x:c r="M1741" s="15"/>
      <x:c r="N1741" s="15"/>
      <x:c r="O1741" s="15"/>
      <x:c r="P1741" s="7" t="str"/>
      <x:c r="Q1741" s="15"/>
      <x:c r="R1741" s="7" t="str">
        <x:f>IF(AND(ISNUMBER(K1741),ISNUMBER(Q1741)),IF(K1741&lt;=Q1741,"Valeur ≤ seuil","Valeur &gt; seuil"),"")</x:f>
      </x:c>
      <x:c r="S1741" s="15"/>
      <x:c r="T1741" s="7" t="str">
        <x:f>IF(AND(ISNUMBER(K1741),ISNUMBER(S1741)),IF(K1741&lt;=S1741,"Valeur ≤ seuil","Valeur &gt; seuil"),"")</x:f>
      </x:c>
      <x:c r="U1741" s="7"/>
      <x:c r="V1741" s="7" t="str"/>
      <x:c r="W1741" s="14" t="str"/>
      <x:c r="X1741" s="7" t="str"/>
      <x:c r="Y1741" s="13" t="d">
        <x:v>2026-10-25T12:00:00.000Z</x:v>
      </x:c>
      <x:c r="Z1741" s="14" t="str">
        <x:v>https://doc.gibidi.com/CATALOGHI-CATALOGUES/NEW%20CATALOGUE/CATALISTINO%2005_2026_ITA__WEB.pdf#page=50</x:v>
      </x:c>
      <x:c r="AA1741" s="14" t="str">
        <x:v>http://127.0.0.1:8788/produit-gibidi-81824.html</x:v>
      </x:c>
      <x:c r="AB1741" s="14" t="str">
        <x:v>http://127.0.0.1:8788/produit-gibidi-81824.html</x:v>
      </x:c>
      <x:c r="AC1741" s="7" t="str">
        <x:v>Obtenir la version, la configuration, les modes, les mesures et les informations réglementaires.</x:v>
      </x:c>
      <x:c r="AD1741" s="7"/>
      <x:c r="AE1741" s="7" t="str"/>
    </x:row>
    <x:row r="1742" ht="54" customHeight="1">
      <x:c r="A1742" s="7" t="str">
        <x:v>20030</x:v>
      </x:c>
      <x:c r="B1742" s="7" t="str">
        <x:v>GIBIDI</x:v>
      </x:c>
      <x:c r="C1742" s="7" t="str">
        <x:v>GIBIDI</x:v>
      </x:c>
      <x:c r="D1742" s="7" t="str">
        <x:v>GROUND 610 · motorisation électromécanique enterrée</x:v>
      </x:c>
      <x:c r="E1742" s="7" t="str">
        <x:v>Motorisation ou automatisme</x:v>
      </x:c>
      <x:c r="F1742" s="7" t="str">
        <x:v>Équipement complet à confirmer</x:v>
      </x:c>
      <x:c r="G1742" s="7" t="str">
        <x:v>À vérifier</x:v>
      </x:c>
      <x:c r="H1742" s="7" t="str"/>
      <x:c r="I1742" s="7" t="str">
        <x:v>Mode, configuration et preuves énergétiques complètes non établis pour cette référence.</x:v>
      </x:c>
      <x:c r="J1742" s="7" t="str"/>
      <x:c r="K1742" s="15"/>
      <x:c r="L1742" s="15" t="str"/>
      <x:c r="M1742" s="15"/>
      <x:c r="N1742" s="15"/>
      <x:c r="O1742" s="15"/>
      <x:c r="P1742" s="7" t="str"/>
      <x:c r="Q1742" s="15"/>
      <x:c r="R1742" s="7" t="str">
        <x:f>IF(AND(ISNUMBER(K1742),ISNUMBER(Q1742)),IF(K1742&lt;=Q1742,"Valeur ≤ seuil","Valeur &gt; seuil"),"")</x:f>
      </x:c>
      <x:c r="S1742" s="15"/>
      <x:c r="T1742" s="7" t="str">
        <x:f>IF(AND(ISNUMBER(K1742),ISNUMBER(S1742)),IF(K1742&lt;=S1742,"Valeur ≤ seuil","Valeur &gt; seuil"),"")</x:f>
      </x:c>
      <x:c r="U1742" s="7"/>
      <x:c r="V1742" s="7" t="str"/>
      <x:c r="W1742" s="14" t="str"/>
      <x:c r="X1742" s="7" t="str"/>
      <x:c r="Y1742" s="13" t="d">
        <x:v>2026-10-25T12:00:00.000Z</x:v>
      </x:c>
      <x:c r="Z1742" s="14" t="str">
        <x:v>https://doc.gibidi.com/CATALOGHI-CATALOGUES/NEW%20CATALOGUE/CATALISTINO%2005_2026_ITA__WEB.pdf#page=54</x:v>
      </x:c>
      <x:c r="AA1742" s="14" t="str">
        <x:v>http://127.0.0.1:8788/produit-gibidi-20030.html</x:v>
      </x:c>
      <x:c r="AB1742" s="14" t="str">
        <x:v>http://127.0.0.1:8788/produit-gibidi-20030.html</x:v>
      </x:c>
      <x:c r="AC1742" s="7" t="str">
        <x:v>Obtenir la version, la configuration, les modes, les mesures et les informations réglementaires.</x:v>
      </x:c>
      <x:c r="AD1742" s="7"/>
      <x:c r="AE1742" s="7" t="str"/>
    </x:row>
    <x:row r="1743" ht="54" customHeight="1">
      <x:c r="A1743" s="7" t="str">
        <x:v>AJ49000</x:v>
      </x:c>
      <x:c r="B1743" s="7" t="str">
        <x:v>GIBIDI</x:v>
      </x:c>
      <x:c r="C1743" s="7" t="str">
        <x:v>GIBIDI</x:v>
      </x:c>
      <x:c r="D1743" s="7" t="str">
        <x:v>AJ49000 · caisson de fondation FLOOR</x:v>
      </x:c>
      <x:c r="E1743" s="7" t="str">
        <x:v>Nature à préciser</x:v>
      </x:c>
      <x:c r="F1743" s="7" t="str">
        <x:v>Périmètre à confirmer</x:v>
      </x:c>
      <x:c r="G1743" s="7" t="str">
        <x:v>À vérifier</x:v>
      </x:c>
      <x:c r="H1743" s="7" t="str"/>
      <x:c r="I1743" s="7" t="str">
        <x:v>Mode, configuration et preuves énergétiques complètes non établis pour cette référence.</x:v>
      </x:c>
      <x:c r="J1743" s="7" t="str"/>
      <x:c r="K1743" s="15"/>
      <x:c r="L1743" s="15" t="str"/>
      <x:c r="M1743" s="15"/>
      <x:c r="N1743" s="15"/>
      <x:c r="O1743" s="15"/>
      <x:c r="P1743" s="7" t="str"/>
      <x:c r="Q1743" s="15"/>
      <x:c r="R1743" s="7" t="str">
        <x:f>IF(AND(ISNUMBER(K1743),ISNUMBER(Q1743)),IF(K1743&lt;=Q1743,"Valeur ≤ seuil","Valeur &gt; seuil"),"")</x:f>
      </x:c>
      <x:c r="S1743" s="15"/>
      <x:c r="T1743" s="7" t="str">
        <x:f>IF(AND(ISNUMBER(K1743),ISNUMBER(S1743)),IF(K1743&lt;=S1743,"Valeur ≤ seuil","Valeur &gt; seuil"),"")</x:f>
      </x:c>
      <x:c r="U1743" s="7"/>
      <x:c r="V1743" s="7" t="str"/>
      <x:c r="W1743" s="14" t="str"/>
      <x:c r="X1743" s="7" t="str"/>
      <x:c r="Y1743" s="13" t="d">
        <x:v>2026-10-25T12:00:00.000Z</x:v>
      </x:c>
      <x:c r="Z1743" s="14" t="str">
        <x:v>https://doc.gibidi.com/CATALOGHI-CATALOGUES/NEW%20CATALOGUE/CATALISTINO%2005_2026_ITA__WEB.pdf#page=51</x:v>
      </x:c>
      <x:c r="AA1743" s="14" t="str">
        <x:v>http://127.0.0.1:8788/produit-gibidi-aj49000.html</x:v>
      </x:c>
      <x:c r="AB1743" s="14" t="str">
        <x:v>http://127.0.0.1:8788/produit-gibidi-aj49000.html</x:v>
      </x:c>
      <x:c r="AC1743" s="7" t="str">
        <x:v>Obtenir la version, la configuration, les modes, les mesures et les informations réglementaires.</x:v>
      </x:c>
      <x:c r="AD1743" s="7"/>
      <x:c r="AE1743" s="7" t="str"/>
    </x:row>
    <x:row r="1744" ht="54" customHeight="1">
      <x:c r="A1744" s="7" t="str">
        <x:v>AJ49300</x:v>
      </x:c>
      <x:c r="B1744" s="7" t="str">
        <x:v>GIBIDI</x:v>
      </x:c>
      <x:c r="C1744" s="7" t="str">
        <x:v>GIBIDI</x:v>
      </x:c>
      <x:c r="D1744" s="7" t="str">
        <x:v>AJ49300 · caisson de fondation GROUND</x:v>
      </x:c>
      <x:c r="E1744" s="7" t="str">
        <x:v>Nature à préciser</x:v>
      </x:c>
      <x:c r="F1744" s="7" t="str">
        <x:v>Périmètre à confirmer</x:v>
      </x:c>
      <x:c r="G1744" s="7" t="str">
        <x:v>À vérifier</x:v>
      </x:c>
      <x:c r="H1744" s="7" t="str"/>
      <x:c r="I1744" s="7" t="str">
        <x:v>Mode, configuration et preuves énergétiques complètes non établis pour cette référence.</x:v>
      </x:c>
      <x:c r="J1744" s="7" t="str"/>
      <x:c r="K1744" s="15"/>
      <x:c r="L1744" s="15" t="str"/>
      <x:c r="M1744" s="15"/>
      <x:c r="N1744" s="15"/>
      <x:c r="O1744" s="15"/>
      <x:c r="P1744" s="7" t="str"/>
      <x:c r="Q1744" s="15"/>
      <x:c r="R1744" s="7" t="str">
        <x:f>IF(AND(ISNUMBER(K1744),ISNUMBER(Q1744)),IF(K1744&lt;=Q1744,"Valeur ≤ seuil","Valeur &gt; seuil"),"")</x:f>
      </x:c>
      <x:c r="S1744" s="15"/>
      <x:c r="T1744" s="7" t="str">
        <x:f>IF(AND(ISNUMBER(K1744),ISNUMBER(S1744)),IF(K1744&lt;=S1744,"Valeur ≤ seuil","Valeur &gt; seuil"),"")</x:f>
      </x:c>
      <x:c r="U1744" s="7"/>
      <x:c r="V1744" s="7" t="str"/>
      <x:c r="W1744" s="14" t="str"/>
      <x:c r="X1744" s="7" t="str"/>
      <x:c r="Y1744" s="13" t="d">
        <x:v>2026-10-25T12:00:00.000Z</x:v>
      </x:c>
      <x:c r="Z1744" s="14" t="str">
        <x:v>https://doc.gibidi.com/CATALOGHI-CATALOGUES/NEW%20CATALOGUE/CATALISTINO%2005_2026_ITA__WEB.pdf#page=55</x:v>
      </x:c>
      <x:c r="AA1744" s="14" t="str">
        <x:v>http://127.0.0.1:8788/produit-gibidi-aj49300.html</x:v>
      </x:c>
      <x:c r="AB1744" s="14" t="str">
        <x:v>http://127.0.0.1:8788/produit-gibidi-aj49300.html</x:v>
      </x:c>
      <x:c r="AC1744" s="7" t="str">
        <x:v>Obtenir la version, la configuration, les modes, les mesures et les informations réglementaires.</x:v>
      </x:c>
      <x:c r="AD1744" s="7"/>
      <x:c r="AE1744" s="7" t="str"/>
    </x:row>
    <x:row r="1745" ht="54" customHeight="1">
      <x:c r="A1745" s="7" t="str">
        <x:v>K8256LNBFSLT</x:v>
      </x:c>
      <x:c r="B1745" s="7" t="str">
        <x:v>GIBIDI</x:v>
      </x:c>
      <x:c r="C1745" s="7" t="str">
        <x:v>GIBIDI</x:v>
      </x:c>
      <x:c r="D1745" s="7" t="str">
        <x:v>KIT PASS841E · kit pour portail</x:v>
      </x:c>
      <x:c r="E1745" s="7" t="str">
        <x:v>Nature à préciser</x:v>
      </x:c>
      <x:c r="F1745" s="7" t="str">
        <x:v>Périmètre à confirmer</x:v>
      </x:c>
      <x:c r="G1745" s="7" t="str">
        <x:v>À vérifier</x:v>
      </x:c>
      <x:c r="H1745" s="7" t="str"/>
      <x:c r="I1745" s="7" t="str">
        <x:v>Mode, configuration et preuves énergétiques complètes non établis pour cette référence.</x:v>
      </x:c>
      <x:c r="J1745" s="7" t="str"/>
      <x:c r="K1745" s="15"/>
      <x:c r="L1745" s="15" t="str"/>
      <x:c r="M1745" s="15"/>
      <x:c r="N1745" s="15"/>
      <x:c r="O1745" s="15"/>
      <x:c r="P1745" s="7" t="str"/>
      <x:c r="Q1745" s="15"/>
      <x:c r="R1745" s="7" t="str">
        <x:f>IF(AND(ISNUMBER(K1745),ISNUMBER(Q1745)),IF(K1745&lt;=Q1745,"Valeur ≤ seuil","Valeur &gt; seuil"),"")</x:f>
      </x:c>
      <x:c r="S1745" s="15"/>
      <x:c r="T1745" s="7" t="str">
        <x:f>IF(AND(ISNUMBER(K1745),ISNUMBER(S1745)),IF(K1745&lt;=S1745,"Valeur ≤ seuil","Valeur &gt; seuil"),"")</x:f>
      </x:c>
      <x:c r="U1745" s="7"/>
      <x:c r="V1745" s="7" t="str"/>
      <x:c r="W1745" s="14" t="str"/>
      <x:c r="X1745" s="7" t="str"/>
      <x:c r="Y1745" s="13" t="d">
        <x:v>2026-10-25T12:00:00.000Z</x:v>
      </x:c>
      <x:c r="Z1745" s="14" t="str">
        <x:v>https://doc.gibidi.com/CATALOGHI-CATALOGUES/NEW%20CATALOGUE/CATALISTINO%2005_2026_ITA__WEB.pdf#page=18</x:v>
      </x:c>
      <x:c r="AA1745" s="14" t="str">
        <x:v>http://127.0.0.1:8788/produit-gibidi-k8256lnbfslt.html</x:v>
      </x:c>
      <x:c r="AB1745" s="14" t="str">
        <x:v>http://127.0.0.1:8788/produit-gibidi-k8256lnbfslt.html</x:v>
      </x:c>
      <x:c r="AC1745" s="7" t="str">
        <x:v>Obtenir la version, la configuration, les modes, les mesures et les informations réglementaires.</x:v>
      </x:c>
      <x:c r="AD1745" s="7"/>
      <x:c r="AE1745" s="7" t="str"/>
    </x:row>
    <x:row r="1746" ht="54" customHeight="1">
      <x:c r="A1746" s="7" t="str">
        <x:v>K8258LNBFSLT</x:v>
      </x:c>
      <x:c r="B1746" s="7" t="str">
        <x:v>GIBIDI</x:v>
      </x:c>
      <x:c r="C1746" s="7" t="str">
        <x:v>GIBIDI</x:v>
      </x:c>
      <x:c r="D1746" s="7" t="str">
        <x:v>KIT PASS1041E · kit pour portail</x:v>
      </x:c>
      <x:c r="E1746" s="7" t="str">
        <x:v>Nature à préciser</x:v>
      </x:c>
      <x:c r="F1746" s="7" t="str">
        <x:v>Périmètre à confirmer</x:v>
      </x:c>
      <x:c r="G1746" s="7" t="str">
        <x:v>À vérifier</x:v>
      </x:c>
      <x:c r="H1746" s="7" t="str"/>
      <x:c r="I1746" s="7" t="str">
        <x:v>Mode, configuration et preuves énergétiques complètes non établis pour cette référence.</x:v>
      </x:c>
      <x:c r="J1746" s="7" t="str"/>
      <x:c r="K1746" s="15"/>
      <x:c r="L1746" s="15" t="str"/>
      <x:c r="M1746" s="15"/>
      <x:c r="N1746" s="15"/>
      <x:c r="O1746" s="15"/>
      <x:c r="P1746" s="7" t="str"/>
      <x:c r="Q1746" s="15"/>
      <x:c r="R1746" s="7" t="str">
        <x:f>IF(AND(ISNUMBER(K1746),ISNUMBER(Q1746)),IF(K1746&lt;=Q1746,"Valeur ≤ seuil","Valeur &gt; seuil"),"")</x:f>
      </x:c>
      <x:c r="S1746" s="15"/>
      <x:c r="T1746" s="7" t="str">
        <x:f>IF(AND(ISNUMBER(K1746),ISNUMBER(S1746)),IF(K1746&lt;=S1746,"Valeur ≤ seuil","Valeur &gt; seuil"),"")</x:f>
      </x:c>
      <x:c r="U1746" s="7"/>
      <x:c r="V1746" s="7" t="str"/>
      <x:c r="W1746" s="14" t="str"/>
      <x:c r="X1746" s="7" t="str"/>
      <x:c r="Y1746" s="13" t="d">
        <x:v>2026-10-25T12:00:00.000Z</x:v>
      </x:c>
      <x:c r="Z1746" s="14" t="str">
        <x:v>https://doc.gibidi.com/CATALOGHI-CATALOGUES/NEW%20CATALOGUE/CATALISTINO%2005_2026_ITA__WEB.pdf#page=18</x:v>
      </x:c>
      <x:c r="AA1746" s="14" t="str">
        <x:v>http://127.0.0.1:8788/produit-gibidi-k8258lnbfslt.html</x:v>
      </x:c>
      <x:c r="AB1746" s="14" t="str">
        <x:v>http://127.0.0.1:8788/produit-gibidi-k8258lnbfslt.html</x:v>
      </x:c>
      <x:c r="AC1746" s="7" t="str">
        <x:v>Obtenir la version, la configuration, les modes, les mesures et les informations réglementaires.</x:v>
      </x:c>
      <x:c r="AD1746" s="7"/>
      <x:c r="AE1746" s="7" t="str"/>
    </x:row>
    <x:row r="1747" ht="54" customHeight="1">
      <x:c r="A1747" s="7" t="str">
        <x:v>K1241ENBFSLT</x:v>
      </x:c>
      <x:c r="B1747" s="7" t="str">
        <x:v>GIBIDI</x:v>
      </x:c>
      <x:c r="C1747" s="7" t="str">
        <x:v>GIBIDI</x:v>
      </x:c>
      <x:c r="D1747" s="7" t="str">
        <x:v>KIT PASS1241E · kit pour portail</x:v>
      </x:c>
      <x:c r="E1747" s="7" t="str">
        <x:v>Nature à préciser</x:v>
      </x:c>
      <x:c r="F1747" s="7" t="str">
        <x:v>Périmètre à confirmer</x:v>
      </x:c>
      <x:c r="G1747" s="7" t="str">
        <x:v>À vérifier</x:v>
      </x:c>
      <x:c r="H1747" s="7" t="str"/>
      <x:c r="I1747" s="7" t="str">
        <x:v>Mode, configuration et preuves énergétiques complètes non établis pour cette référence.</x:v>
      </x:c>
      <x:c r="J1747" s="7" t="str"/>
      <x:c r="K1747" s="15"/>
      <x:c r="L1747" s="15" t="str"/>
      <x:c r="M1747" s="15"/>
      <x:c r="N1747" s="15"/>
      <x:c r="O1747" s="15"/>
      <x:c r="P1747" s="7" t="str"/>
      <x:c r="Q1747" s="15"/>
      <x:c r="R1747" s="7" t="str">
        <x:f>IF(AND(ISNUMBER(K1747),ISNUMBER(Q1747)),IF(K1747&lt;=Q1747,"Valeur ≤ seuil","Valeur &gt; seuil"),"")</x:f>
      </x:c>
      <x:c r="S1747" s="15"/>
      <x:c r="T1747" s="7" t="str">
        <x:f>IF(AND(ISNUMBER(K1747),ISNUMBER(S1747)),IF(K1747&lt;=S1747,"Valeur ≤ seuil","Valeur &gt; seuil"),"")</x:f>
      </x:c>
      <x:c r="U1747" s="7"/>
      <x:c r="V1747" s="7" t="str"/>
      <x:c r="W1747" s="14" t="str"/>
      <x:c r="X1747" s="7" t="str"/>
      <x:c r="Y1747" s="13" t="d">
        <x:v>2026-10-25T12:00:00.000Z</x:v>
      </x:c>
      <x:c r="Z1747" s="14" t="str">
        <x:v>https://doc.gibidi.com/CATALOGHI-CATALOGUES/NEW%20CATALOGUE/CATALISTINO%2005_2026_ITA__WEB.pdf#page=22</x:v>
      </x:c>
      <x:c r="AA1747" s="14" t="str">
        <x:v>http://127.0.0.1:8788/produit-gibidi-k1241enbfslt.html</x:v>
      </x:c>
      <x:c r="AB1747" s="14" t="str">
        <x:v>http://127.0.0.1:8788/produit-gibidi-k1241enbfslt.html</x:v>
      </x:c>
      <x:c r="AC1747" s="7" t="str">
        <x:v>Obtenir la version, la configuration, les modes, les mesures et les informations réglementaires.</x:v>
      </x:c>
      <x:c r="AD1747" s="7"/>
      <x:c r="AE1747" s="7" t="str"/>
    </x:row>
    <x:row r="1748" ht="54" customHeight="1">
      <x:c r="A1748" s="7" t="str">
        <x:v>K1841ENBFSLT</x:v>
      </x:c>
      <x:c r="B1748" s="7" t="str">
        <x:v>GIBIDI</x:v>
      </x:c>
      <x:c r="C1748" s="7" t="str">
        <x:v>GIBIDI</x:v>
      </x:c>
      <x:c r="D1748" s="7" t="str">
        <x:v>KIT PASS1841E · kit pour portail</x:v>
      </x:c>
      <x:c r="E1748" s="7" t="str">
        <x:v>Nature à préciser</x:v>
      </x:c>
      <x:c r="F1748" s="7" t="str">
        <x:v>Périmètre à confirmer</x:v>
      </x:c>
      <x:c r="G1748" s="7" t="str">
        <x:v>À vérifier</x:v>
      </x:c>
      <x:c r="H1748" s="7" t="str"/>
      <x:c r="I1748" s="7" t="str">
        <x:v>Mode, configuration et preuves énergétiques complètes non établis pour cette référence.</x:v>
      </x:c>
      <x:c r="J1748" s="7" t="str"/>
      <x:c r="K1748" s="15"/>
      <x:c r="L1748" s="15" t="str"/>
      <x:c r="M1748" s="15"/>
      <x:c r="N1748" s="15"/>
      <x:c r="O1748" s="15"/>
      <x:c r="P1748" s="7" t="str"/>
      <x:c r="Q1748" s="15"/>
      <x:c r="R1748" s="7" t="str">
        <x:f>IF(AND(ISNUMBER(K1748),ISNUMBER(Q1748)),IF(K1748&lt;=Q1748,"Valeur ≤ seuil","Valeur &gt; seuil"),"")</x:f>
      </x:c>
      <x:c r="S1748" s="15"/>
      <x:c r="T1748" s="7" t="str">
        <x:f>IF(AND(ISNUMBER(K1748),ISNUMBER(S1748)),IF(K1748&lt;=S1748,"Valeur ≤ seuil","Valeur &gt; seuil"),"")</x:f>
      </x:c>
      <x:c r="U1748" s="7"/>
      <x:c r="V1748" s="7" t="str"/>
      <x:c r="W1748" s="14" t="str"/>
      <x:c r="X1748" s="7" t="str"/>
      <x:c r="Y1748" s="13" t="d">
        <x:v>2026-10-25T12:00:00.000Z</x:v>
      </x:c>
      <x:c r="Z1748" s="14" t="str">
        <x:v>https://doc.gibidi.com/CATALOGHI-CATALOGUES/NEW%20CATALOGUE/CATALISTINO%2005_2026_ITA__WEB.pdf#page=22</x:v>
      </x:c>
      <x:c r="AA1748" s="14" t="str">
        <x:v>http://127.0.0.1:8788/produit-gibidi-k1841enbfslt.html</x:v>
      </x:c>
      <x:c r="AB1748" s="14" t="str">
        <x:v>http://127.0.0.1:8788/produit-gibidi-k1841enbfslt.html</x:v>
      </x:c>
      <x:c r="AC1748" s="7" t="str">
        <x:v>Obtenir la version, la configuration, les modes, les mesures et les informations réglementaires.</x:v>
      </x:c>
      <x:c r="AD1748" s="7"/>
      <x:c r="AE1748" s="7" t="str"/>
    </x:row>
    <x:row r="1749" ht="54" customHeight="1">
      <x:c r="A1749" s="7" t="str">
        <x:v>K291EBFSLT</x:v>
      </x:c>
      <x:c r="B1749" s="7" t="str">
        <x:v>GIBIDI</x:v>
      </x:c>
      <x:c r="C1749" s="7" t="str">
        <x:v>GIBIDI</x:v>
      </x:c>
      <x:c r="D1749" s="7" t="str">
        <x:v>KIT TOP291 EVO · kit pour portail</x:v>
      </x:c>
      <x:c r="E1749" s="7" t="str">
        <x:v>Nature à préciser</x:v>
      </x:c>
      <x:c r="F1749" s="7" t="str">
        <x:v>Périmètre à confirmer</x:v>
      </x:c>
      <x:c r="G1749" s="7" t="str">
        <x:v>À vérifier</x:v>
      </x:c>
      <x:c r="H1749" s="7" t="str"/>
      <x:c r="I1749" s="7" t="str">
        <x:v>Mode, configuration et preuves énergétiques complètes non établis pour cette référence.</x:v>
      </x:c>
      <x:c r="J1749" s="7" t="str"/>
      <x:c r="K1749" s="15"/>
      <x:c r="L1749" s="15" t="str"/>
      <x:c r="M1749" s="15"/>
      <x:c r="N1749" s="15"/>
      <x:c r="O1749" s="15"/>
      <x:c r="P1749" s="7" t="str"/>
      <x:c r="Q1749" s="15"/>
      <x:c r="R1749" s="7" t="str">
        <x:f>IF(AND(ISNUMBER(K1749),ISNUMBER(Q1749)),IF(K1749&lt;=Q1749,"Valeur ≤ seuil","Valeur &gt; seuil"),"")</x:f>
      </x:c>
      <x:c r="S1749" s="15"/>
      <x:c r="T1749" s="7" t="str">
        <x:f>IF(AND(ISNUMBER(K1749),ISNUMBER(S1749)),IF(K1749&lt;=S1749,"Valeur ≤ seuil","Valeur &gt; seuil"),"")</x:f>
      </x:c>
      <x:c r="U1749" s="7"/>
      <x:c r="V1749" s="7" t="str"/>
      <x:c r="W1749" s="14" t="str"/>
      <x:c r="X1749" s="7" t="str"/>
      <x:c r="Y1749" s="13" t="d">
        <x:v>2026-10-25T12:00:00.000Z</x:v>
      </x:c>
      <x:c r="Z1749" s="14" t="str">
        <x:v>https://doc.gibidi.com/CATALOGHI-CATALOGUES/NEW%20CATALOGUE/CATALISTINO%2005_2026_ITA__WEB.pdf#page=48</x:v>
      </x:c>
      <x:c r="AA1749" s="14" t="str">
        <x:v>http://127.0.0.1:8788/produit-gibidi-k291ebfslt.html</x:v>
      </x:c>
      <x:c r="AB1749" s="14" t="str">
        <x:v>http://127.0.0.1:8788/produit-gibidi-k291ebfslt.html</x:v>
      </x:c>
      <x:c r="AC1749" s="7" t="str">
        <x:v>Obtenir la version, la configuration, les modes, les mesures et les informations réglementaires.</x:v>
      </x:c>
      <x:c r="AD1749" s="7"/>
      <x:c r="AE1749" s="7" t="str"/>
    </x:row>
    <x:row r="1750" ht="54" customHeight="1">
      <x:c r="A1750" s="7" t="str">
        <x:v>K291ERBFSLT</x:v>
      </x:c>
      <x:c r="B1750" s="7" t="str">
        <x:v>GIBIDI</x:v>
      </x:c>
      <x:c r="C1750" s="7" t="str">
        <x:v>GIBIDI</x:v>
      </x:c>
      <x:c r="D1750" s="7" t="str">
        <x:v>KIT TOP291 EVO R · kit pour portail</x:v>
      </x:c>
      <x:c r="E1750" s="7" t="str">
        <x:v>Nature à préciser</x:v>
      </x:c>
      <x:c r="F1750" s="7" t="str">
        <x:v>Périmètre à confirmer</x:v>
      </x:c>
      <x:c r="G1750" s="7" t="str">
        <x:v>À vérifier</x:v>
      </x:c>
      <x:c r="H1750" s="7" t="str"/>
      <x:c r="I1750" s="7" t="str">
        <x:v>Mode, configuration et preuves énergétiques complètes non établis pour cette référence.</x:v>
      </x:c>
      <x:c r="J1750" s="7" t="str"/>
      <x:c r="K1750" s="15"/>
      <x:c r="L1750" s="15" t="str"/>
      <x:c r="M1750" s="15"/>
      <x:c r="N1750" s="15"/>
      <x:c r="O1750" s="15"/>
      <x:c r="P1750" s="7" t="str"/>
      <x:c r="Q1750" s="15"/>
      <x:c r="R1750" s="7" t="str">
        <x:f>IF(AND(ISNUMBER(K1750),ISNUMBER(Q1750)),IF(K1750&lt;=Q1750,"Valeur ≤ seuil","Valeur &gt; seuil"),"")</x:f>
      </x:c>
      <x:c r="S1750" s="15"/>
      <x:c r="T1750" s="7" t="str">
        <x:f>IF(AND(ISNUMBER(K1750),ISNUMBER(S1750)),IF(K1750&lt;=S1750,"Valeur ≤ seuil","Valeur &gt; seuil"),"")</x:f>
      </x:c>
      <x:c r="U1750" s="7"/>
      <x:c r="V1750" s="7" t="str"/>
      <x:c r="W1750" s="14" t="str"/>
      <x:c r="X1750" s="7" t="str"/>
      <x:c r="Y1750" s="13" t="d">
        <x:v>2026-10-25T12:00:00.000Z</x:v>
      </x:c>
      <x:c r="Z1750" s="14" t="str">
        <x:v>https://doc.gibidi.com/CATALOGHI-CATALOGUES/NEW%20CATALOGUE/CATALISTINO%2005_2026_ITA__WEB.pdf#page=48</x:v>
      </x:c>
      <x:c r="AA1750" s="14" t="str">
        <x:v>http://127.0.0.1:8788/produit-gibidi-k291erbfslt.html</x:v>
      </x:c>
      <x:c r="AB1750" s="14" t="str">
        <x:v>http://127.0.0.1:8788/produit-gibidi-k291erbfslt.html</x:v>
      </x:c>
      <x:c r="AC1750" s="7" t="str">
        <x:v>Obtenir la version, la configuration, les modes, les mesures et les informations réglementaires.</x:v>
      </x:c>
      <x:c r="AD1750" s="7"/>
      <x:c r="AE1750" s="7" t="str"/>
    </x:row>
    <x:row r="1751" ht="54" customHeight="1">
      <x:c r="A1751" s="7" t="str">
        <x:v>K291ERSBFSLT</x:v>
      </x:c>
      <x:c r="B1751" s="7" t="str">
        <x:v>GIBIDI</x:v>
      </x:c>
      <x:c r="C1751" s="7" t="str">
        <x:v>GIBIDI</x:v>
      </x:c>
      <x:c r="D1751" s="7" t="str">
        <x:v>KIT TOP291 EVO RS · kit pour portail</x:v>
      </x:c>
      <x:c r="E1751" s="7" t="str">
        <x:v>Nature à préciser</x:v>
      </x:c>
      <x:c r="F1751" s="7" t="str">
        <x:v>Périmètre à confirmer</x:v>
      </x:c>
      <x:c r="G1751" s="7" t="str">
        <x:v>À vérifier</x:v>
      </x:c>
      <x:c r="H1751" s="7" t="str"/>
      <x:c r="I1751" s="7" t="str">
        <x:v>Mode, configuration et preuves énergétiques complètes non établis pour cette référence.</x:v>
      </x:c>
      <x:c r="J1751" s="7" t="str"/>
      <x:c r="K1751" s="15"/>
      <x:c r="L1751" s="15" t="str"/>
      <x:c r="M1751" s="15"/>
      <x:c r="N1751" s="15"/>
      <x:c r="O1751" s="15"/>
      <x:c r="P1751" s="7" t="str"/>
      <x:c r="Q1751" s="15"/>
      <x:c r="R1751" s="7" t="str">
        <x:f>IF(AND(ISNUMBER(K1751),ISNUMBER(Q1751)),IF(K1751&lt;=Q1751,"Valeur ≤ seuil","Valeur &gt; seuil"),"")</x:f>
      </x:c>
      <x:c r="S1751" s="15"/>
      <x:c r="T1751" s="7" t="str">
        <x:f>IF(AND(ISNUMBER(K1751),ISNUMBER(S1751)),IF(K1751&lt;=S1751,"Valeur ≤ seuil","Valeur &gt; seuil"),"")</x:f>
      </x:c>
      <x:c r="U1751" s="7"/>
      <x:c r="V1751" s="7" t="str"/>
      <x:c r="W1751" s="14" t="str"/>
      <x:c r="X1751" s="7" t="str"/>
      <x:c r="Y1751" s="13" t="d">
        <x:v>2026-10-25T12:00:00.000Z</x:v>
      </x:c>
      <x:c r="Z1751" s="14" t="str">
        <x:v>https://doc.gibidi.com/CATALOGHI-CATALOGUES/NEW%20CATALOGUE/CATALISTINO%2005_2026_ITA__WEB.pdf#page=48</x:v>
      </x:c>
      <x:c r="AA1751" s="14" t="str">
        <x:v>http://127.0.0.1:8788/produit-gibidi-k291ersbfslt.html</x:v>
      </x:c>
      <x:c r="AB1751" s="14" t="str">
        <x:v>http://127.0.0.1:8788/produit-gibidi-k291ersbfslt.html</x:v>
      </x:c>
      <x:c r="AC1751" s="7" t="str">
        <x:v>Obtenir la version, la configuration, les modes, les mesures et les informations réglementaires.</x:v>
      </x:c>
      <x:c r="AD1751" s="7"/>
      <x:c r="AE1751" s="7" t="str"/>
    </x:row>
    <x:row r="1752" ht="54" customHeight="1">
      <x:c r="A1752" s="7" t="str">
        <x:v>K391EBFSLT</x:v>
      </x:c>
      <x:c r="B1752" s="7" t="str">
        <x:v>GIBIDI</x:v>
      </x:c>
      <x:c r="C1752" s="7" t="str">
        <x:v>GIBIDI</x:v>
      </x:c>
      <x:c r="D1752" s="7" t="str">
        <x:v>KIT TOP391 EVO · kit pour portail</x:v>
      </x:c>
      <x:c r="E1752" s="7" t="str">
        <x:v>Nature à préciser</x:v>
      </x:c>
      <x:c r="F1752" s="7" t="str">
        <x:v>Périmètre à confirmer</x:v>
      </x:c>
      <x:c r="G1752" s="7" t="str">
        <x:v>À vérifier</x:v>
      </x:c>
      <x:c r="H1752" s="7" t="str"/>
      <x:c r="I1752" s="7" t="str">
        <x:v>Mode, configuration et preuves énergétiques complètes non établis pour cette référence.</x:v>
      </x:c>
      <x:c r="J1752" s="7" t="str"/>
      <x:c r="K1752" s="15"/>
      <x:c r="L1752" s="15" t="str"/>
      <x:c r="M1752" s="15"/>
      <x:c r="N1752" s="15"/>
      <x:c r="O1752" s="15"/>
      <x:c r="P1752" s="7" t="str"/>
      <x:c r="Q1752" s="15"/>
      <x:c r="R1752" s="7" t="str">
        <x:f>IF(AND(ISNUMBER(K1752),ISNUMBER(Q1752)),IF(K1752&lt;=Q1752,"Valeur ≤ seuil","Valeur &gt; seuil"),"")</x:f>
      </x:c>
      <x:c r="S1752" s="15"/>
      <x:c r="T1752" s="7" t="str">
        <x:f>IF(AND(ISNUMBER(K1752),ISNUMBER(S1752)),IF(K1752&lt;=S1752,"Valeur ≤ seuil","Valeur &gt; seuil"),"")</x:f>
      </x:c>
      <x:c r="U1752" s="7"/>
      <x:c r="V1752" s="7" t="str"/>
      <x:c r="W1752" s="14" t="str"/>
      <x:c r="X1752" s="7" t="str"/>
      <x:c r="Y1752" s="13" t="d">
        <x:v>2026-10-25T12:00:00.000Z</x:v>
      </x:c>
      <x:c r="Z1752" s="14" t="str">
        <x:v>https://doc.gibidi.com/CATALOGHI-CATALOGUES/NEW%20CATALOGUE/CATALISTINO%2005_2026_ITA__WEB.pdf#page=48</x:v>
      </x:c>
      <x:c r="AA1752" s="14" t="str">
        <x:v>http://127.0.0.1:8788/produit-gibidi-k391ebfslt.html</x:v>
      </x:c>
      <x:c r="AB1752" s="14" t="str">
        <x:v>http://127.0.0.1:8788/produit-gibidi-k391ebfslt.html</x:v>
      </x:c>
      <x:c r="AC1752" s="7" t="str">
        <x:v>Obtenir la version, la configuration, les modes, les mesures et les informations réglementaires.</x:v>
      </x:c>
      <x:c r="AD1752" s="7"/>
      <x:c r="AE1752" s="7" t="str"/>
    </x:row>
    <x:row r="1753" ht="54" customHeight="1">
      <x:c r="A1753" s="7" t="str">
        <x:v>K391ERBFSLT</x:v>
      </x:c>
      <x:c r="B1753" s="7" t="str">
        <x:v>GIBIDI</x:v>
      </x:c>
      <x:c r="C1753" s="7" t="str">
        <x:v>GIBIDI</x:v>
      </x:c>
      <x:c r="D1753" s="7" t="str">
        <x:v>KIT TOP391 EVO R · kit pour portail</x:v>
      </x:c>
      <x:c r="E1753" s="7" t="str">
        <x:v>Nature à préciser</x:v>
      </x:c>
      <x:c r="F1753" s="7" t="str">
        <x:v>Périmètre à confirmer</x:v>
      </x:c>
      <x:c r="G1753" s="7" t="str">
        <x:v>À vérifier</x:v>
      </x:c>
      <x:c r="H1753" s="7" t="str"/>
      <x:c r="I1753" s="7" t="str">
        <x:v>Mode, configuration et preuves énergétiques complètes non établis pour cette référence.</x:v>
      </x:c>
      <x:c r="J1753" s="7" t="str"/>
      <x:c r="K1753" s="15"/>
      <x:c r="L1753" s="15" t="str"/>
      <x:c r="M1753" s="15"/>
      <x:c r="N1753" s="15"/>
      <x:c r="O1753" s="15"/>
      <x:c r="P1753" s="7" t="str"/>
      <x:c r="Q1753" s="15"/>
      <x:c r="R1753" s="7" t="str">
        <x:f>IF(AND(ISNUMBER(K1753),ISNUMBER(Q1753)),IF(K1753&lt;=Q1753,"Valeur ≤ seuil","Valeur &gt; seuil"),"")</x:f>
      </x:c>
      <x:c r="S1753" s="15"/>
      <x:c r="T1753" s="7" t="str">
        <x:f>IF(AND(ISNUMBER(K1753),ISNUMBER(S1753)),IF(K1753&lt;=S1753,"Valeur ≤ seuil","Valeur &gt; seuil"),"")</x:f>
      </x:c>
      <x:c r="U1753" s="7"/>
      <x:c r="V1753" s="7" t="str"/>
      <x:c r="W1753" s="14" t="str"/>
      <x:c r="X1753" s="7" t="str"/>
      <x:c r="Y1753" s="13" t="d">
        <x:v>2026-10-25T12:00:00.000Z</x:v>
      </x:c>
      <x:c r="Z1753" s="14" t="str">
        <x:v>https://doc.gibidi.com/CATALOGHI-CATALOGUES/NEW%20CATALOGUE/CATALISTINO%2005_2026_ITA__WEB.pdf#page=48</x:v>
      </x:c>
      <x:c r="AA1753" s="14" t="str">
        <x:v>http://127.0.0.1:8788/produit-gibidi-k391erbfslt.html</x:v>
      </x:c>
      <x:c r="AB1753" s="14" t="str">
        <x:v>http://127.0.0.1:8788/produit-gibidi-k391erbfslt.html</x:v>
      </x:c>
      <x:c r="AC1753" s="7" t="str">
        <x:v>Obtenir la version, la configuration, les modes, les mesures et les informations réglementaires.</x:v>
      </x:c>
      <x:c r="AD1753" s="7"/>
      <x:c r="AE1753" s="7" t="str"/>
    </x:row>
    <x:row r="1754" ht="54" customHeight="1">
      <x:c r="A1754" s="7" t="str">
        <x:v>K391ERSBFSLT</x:v>
      </x:c>
      <x:c r="B1754" s="7" t="str">
        <x:v>GIBIDI</x:v>
      </x:c>
      <x:c r="C1754" s="7" t="str">
        <x:v>GIBIDI</x:v>
      </x:c>
      <x:c r="D1754" s="7" t="str">
        <x:v>KIT TOP391 EVO RS · kit pour portail</x:v>
      </x:c>
      <x:c r="E1754" s="7" t="str">
        <x:v>Nature à préciser</x:v>
      </x:c>
      <x:c r="F1754" s="7" t="str">
        <x:v>Périmètre à confirmer</x:v>
      </x:c>
      <x:c r="G1754" s="7" t="str">
        <x:v>À vérifier</x:v>
      </x:c>
      <x:c r="H1754" s="7" t="str"/>
      <x:c r="I1754" s="7" t="str">
        <x:v>Mode, configuration et preuves énergétiques complètes non établis pour cette référence.</x:v>
      </x:c>
      <x:c r="J1754" s="7" t="str"/>
      <x:c r="K1754" s="15"/>
      <x:c r="L1754" s="15" t="str"/>
      <x:c r="M1754" s="15"/>
      <x:c r="N1754" s="15"/>
      <x:c r="O1754" s="15"/>
      <x:c r="P1754" s="7" t="str"/>
      <x:c r="Q1754" s="15"/>
      <x:c r="R1754" s="7" t="str">
        <x:f>IF(AND(ISNUMBER(K1754),ISNUMBER(Q1754)),IF(K1754&lt;=Q1754,"Valeur ≤ seuil","Valeur &gt; seuil"),"")</x:f>
      </x:c>
      <x:c r="S1754" s="15"/>
      <x:c r="T1754" s="7" t="str">
        <x:f>IF(AND(ISNUMBER(K1754),ISNUMBER(S1754)),IF(K1754&lt;=S1754,"Valeur ≤ seuil","Valeur &gt; seuil"),"")</x:f>
      </x:c>
      <x:c r="U1754" s="7"/>
      <x:c r="V1754" s="7" t="str"/>
      <x:c r="W1754" s="14" t="str"/>
      <x:c r="X1754" s="7" t="str"/>
      <x:c r="Y1754" s="13" t="d">
        <x:v>2026-10-25T12:00:00.000Z</x:v>
      </x:c>
      <x:c r="Z1754" s="14" t="str">
        <x:v>https://doc.gibidi.com/CATALOGHI-CATALOGUES/NEW%20CATALOGUE/CATALISTINO%2005_2026_ITA__WEB.pdf#page=48</x:v>
      </x:c>
      <x:c r="AA1754" s="14" t="str">
        <x:v>http://127.0.0.1:8788/produit-gibidi-k391ersbfslt.html</x:v>
      </x:c>
      <x:c r="AB1754" s="14" t="str">
        <x:v>http://127.0.0.1:8788/produit-gibidi-k391ersbfslt.html</x:v>
      </x:c>
      <x:c r="AC1754" s="7" t="str">
        <x:v>Obtenir la version, la configuration, les modes, les mesures et les informations réglementaires.</x:v>
      </x:c>
      <x:c r="AD1754" s="7"/>
      <x:c r="AE1754" s="7" t="str"/>
    </x:row>
    <x:row r="1755" ht="54" customHeight="1">
      <x:c r="A1755" s="7" t="str">
        <x:v>K441EBFSLT</x:v>
      </x:c>
      <x:c r="B1755" s="7" t="str">
        <x:v>GIBIDI</x:v>
      </x:c>
      <x:c r="C1755" s="7" t="str">
        <x:v>GIBIDI</x:v>
      </x:c>
      <x:c r="D1755" s="7" t="str">
        <x:v>KIT TOP441 EVO · kit pour portail</x:v>
      </x:c>
      <x:c r="E1755" s="7" t="str">
        <x:v>Nature à préciser</x:v>
      </x:c>
      <x:c r="F1755" s="7" t="str">
        <x:v>Périmètre à confirmer</x:v>
      </x:c>
      <x:c r="G1755" s="7" t="str">
        <x:v>À vérifier</x:v>
      </x:c>
      <x:c r="H1755" s="7" t="str"/>
      <x:c r="I1755" s="7" t="str">
        <x:v>Mode, configuration et preuves énergétiques complètes non établis pour cette référence.</x:v>
      </x:c>
      <x:c r="J1755" s="7" t="str"/>
      <x:c r="K1755" s="15"/>
      <x:c r="L1755" s="15" t="str"/>
      <x:c r="M1755" s="15"/>
      <x:c r="N1755" s="15"/>
      <x:c r="O1755" s="15"/>
      <x:c r="P1755" s="7" t="str"/>
      <x:c r="Q1755" s="15"/>
      <x:c r="R1755" s="7" t="str">
        <x:f>IF(AND(ISNUMBER(K1755),ISNUMBER(Q1755)),IF(K1755&lt;=Q1755,"Valeur ≤ seuil","Valeur &gt; seuil"),"")</x:f>
      </x:c>
      <x:c r="S1755" s="15"/>
      <x:c r="T1755" s="7" t="str">
        <x:f>IF(AND(ISNUMBER(K1755),ISNUMBER(S1755)),IF(K1755&lt;=S1755,"Valeur ≤ seuil","Valeur &gt; seuil"),"")</x:f>
      </x:c>
      <x:c r="U1755" s="7"/>
      <x:c r="V1755" s="7" t="str"/>
      <x:c r="W1755" s="14" t="str"/>
      <x:c r="X1755" s="7" t="str"/>
      <x:c r="Y1755" s="13" t="d">
        <x:v>2026-10-25T12:00:00.000Z</x:v>
      </x:c>
      <x:c r="Z1755" s="14" t="str">
        <x:v>https://doc.gibidi.com/CATALOGHI-CATALOGUES/NEW%20CATALOGUE/CATALISTINO%2005_2026_ITA__WEB.pdf#page=48</x:v>
      </x:c>
      <x:c r="AA1755" s="14" t="str">
        <x:v>http://127.0.0.1:8788/produit-gibidi-k441ebfslt.html</x:v>
      </x:c>
      <x:c r="AB1755" s="14" t="str">
        <x:v>http://127.0.0.1:8788/produit-gibidi-k441ebfslt.html</x:v>
      </x:c>
      <x:c r="AC1755" s="7" t="str">
        <x:v>Obtenir la version, la configuration, les modes, les mesures et les informations réglementaires.</x:v>
      </x:c>
      <x:c r="AD1755" s="7"/>
      <x:c r="AE1755" s="7" t="str"/>
    </x:row>
    <x:row r="1756" ht="54" customHeight="1">
      <x:c r="A1756" s="7" t="str">
        <x:v>K441ERBFSLT</x:v>
      </x:c>
      <x:c r="B1756" s="7" t="str">
        <x:v>GIBIDI</x:v>
      </x:c>
      <x:c r="C1756" s="7" t="str">
        <x:v>GIBIDI</x:v>
      </x:c>
      <x:c r="D1756" s="7" t="str">
        <x:v>KIT TOP441 EVO R · kit pour portail</x:v>
      </x:c>
      <x:c r="E1756" s="7" t="str">
        <x:v>Nature à préciser</x:v>
      </x:c>
      <x:c r="F1756" s="7" t="str">
        <x:v>Périmètre à confirmer</x:v>
      </x:c>
      <x:c r="G1756" s="7" t="str">
        <x:v>À vérifier</x:v>
      </x:c>
      <x:c r="H1756" s="7" t="str"/>
      <x:c r="I1756" s="7" t="str">
        <x:v>Mode, configuration et preuves énergétiques complètes non établis pour cette référence.</x:v>
      </x:c>
      <x:c r="J1756" s="7" t="str"/>
      <x:c r="K1756" s="15"/>
      <x:c r="L1756" s="15" t="str"/>
      <x:c r="M1756" s="15"/>
      <x:c r="N1756" s="15"/>
      <x:c r="O1756" s="15"/>
      <x:c r="P1756" s="7" t="str"/>
      <x:c r="Q1756" s="15"/>
      <x:c r="R1756" s="7" t="str">
        <x:f>IF(AND(ISNUMBER(K1756),ISNUMBER(Q1756)),IF(K1756&lt;=Q1756,"Valeur ≤ seuil","Valeur &gt; seuil"),"")</x:f>
      </x:c>
      <x:c r="S1756" s="15"/>
      <x:c r="T1756" s="7" t="str">
        <x:f>IF(AND(ISNUMBER(K1756),ISNUMBER(S1756)),IF(K1756&lt;=S1756,"Valeur ≤ seuil","Valeur &gt; seuil"),"")</x:f>
      </x:c>
      <x:c r="U1756" s="7"/>
      <x:c r="V1756" s="7" t="str"/>
      <x:c r="W1756" s="14" t="str"/>
      <x:c r="X1756" s="7" t="str"/>
      <x:c r="Y1756" s="13" t="d">
        <x:v>2026-10-25T12:00:00.000Z</x:v>
      </x:c>
      <x:c r="Z1756" s="14" t="str">
        <x:v>https://doc.gibidi.com/CATALOGHI-CATALOGUES/NEW%20CATALOGUE/CATALISTINO%2005_2026_ITA__WEB.pdf#page=48</x:v>
      </x:c>
      <x:c r="AA1756" s="14" t="str">
        <x:v>http://127.0.0.1:8788/produit-gibidi-k441erbfslt.html</x:v>
      </x:c>
      <x:c r="AB1756" s="14" t="str">
        <x:v>http://127.0.0.1:8788/produit-gibidi-k441erbfslt.html</x:v>
      </x:c>
      <x:c r="AC1756" s="7" t="str">
        <x:v>Obtenir la version, la configuration, les modes, les mesures et les informations réglementaires.</x:v>
      </x:c>
      <x:c r="AD1756" s="7"/>
      <x:c r="AE1756" s="7" t="str"/>
    </x:row>
    <x:row r="1757" ht="54" customHeight="1">
      <x:c r="A1757" s="7" t="str">
        <x:v>K441ERSBFSLT</x:v>
      </x:c>
      <x:c r="B1757" s="7" t="str">
        <x:v>GIBIDI</x:v>
      </x:c>
      <x:c r="C1757" s="7" t="str">
        <x:v>GIBIDI</x:v>
      </x:c>
      <x:c r="D1757" s="7" t="str">
        <x:v>KIT TOP441 EVO RS · kit pour portail</x:v>
      </x:c>
      <x:c r="E1757" s="7" t="str">
        <x:v>Nature à préciser</x:v>
      </x:c>
      <x:c r="F1757" s="7" t="str">
        <x:v>Périmètre à confirmer</x:v>
      </x:c>
      <x:c r="G1757" s="7" t="str">
        <x:v>À vérifier</x:v>
      </x:c>
      <x:c r="H1757" s="7" t="str"/>
      <x:c r="I1757" s="7" t="str">
        <x:v>Mode, configuration et preuves énergétiques complètes non établis pour cette référence.</x:v>
      </x:c>
      <x:c r="J1757" s="7" t="str"/>
      <x:c r="K1757" s="15"/>
      <x:c r="L1757" s="15" t="str"/>
      <x:c r="M1757" s="15"/>
      <x:c r="N1757" s="15"/>
      <x:c r="O1757" s="15"/>
      <x:c r="P1757" s="7" t="str"/>
      <x:c r="Q1757" s="15"/>
      <x:c r="R1757" s="7" t="str">
        <x:f>IF(AND(ISNUMBER(K1757),ISNUMBER(Q1757)),IF(K1757&lt;=Q1757,"Valeur ≤ seuil","Valeur &gt; seuil"),"")</x:f>
      </x:c>
      <x:c r="S1757" s="15"/>
      <x:c r="T1757" s="7" t="str">
        <x:f>IF(AND(ISNUMBER(K1757),ISNUMBER(S1757)),IF(K1757&lt;=S1757,"Valeur ≤ seuil","Valeur &gt; seuil"),"")</x:f>
      </x:c>
      <x:c r="U1757" s="7"/>
      <x:c r="V1757" s="7" t="str"/>
      <x:c r="W1757" s="14" t="str"/>
      <x:c r="X1757" s="7" t="str"/>
      <x:c r="Y1757" s="13" t="d">
        <x:v>2026-10-25T12:00:00.000Z</x:v>
      </x:c>
      <x:c r="Z1757" s="14" t="str">
        <x:v>https://doc.gibidi.com/CATALOGHI-CATALOGUES/NEW%20CATALOGUE/CATALISTINO%2005_2026_ITA__WEB.pdf#page=48</x:v>
      </x:c>
      <x:c r="AA1757" s="14" t="str">
        <x:v>http://127.0.0.1:8788/produit-gibidi-k441ersbfslt.html</x:v>
      </x:c>
      <x:c r="AB1757" s="14" t="str">
        <x:v>http://127.0.0.1:8788/produit-gibidi-k441ersbfslt.html</x:v>
      </x:c>
      <x:c r="AC1757" s="7" t="str">
        <x:v>Obtenir la version, la configuration, les modes, les mesures et les informations réglementaires.</x:v>
      </x:c>
      <x:c r="AD1757" s="7"/>
      <x:c r="AE1757" s="7" t="str"/>
    </x:row>
    <x:row r="1758" ht="54" customHeight="1">
      <x:c r="A1758" s="7" t="str">
        <x:v>K870BFSLT</x:v>
      </x:c>
      <x:c r="B1758" s="7" t="str">
        <x:v>GIBIDI</x:v>
      </x:c>
      <x:c r="C1758" s="7" t="str">
        <x:v>GIBIDI</x:v>
      </x:c>
      <x:c r="D1758" s="7" t="str">
        <x:v>KIT FLOOR 850 · kit pour portail</x:v>
      </x:c>
      <x:c r="E1758" s="7" t="str">
        <x:v>Nature à préciser</x:v>
      </x:c>
      <x:c r="F1758" s="7" t="str">
        <x:v>Périmètre à confirmer</x:v>
      </x:c>
      <x:c r="G1758" s="7" t="str">
        <x:v>À vérifier</x:v>
      </x:c>
      <x:c r="H1758" s="7" t="str"/>
      <x:c r="I1758" s="7" t="str">
        <x:v>Mode, configuration et preuves énergétiques complètes non établis pour cette référence.</x:v>
      </x:c>
      <x:c r="J1758" s="7" t="str"/>
      <x:c r="K1758" s="15"/>
      <x:c r="L1758" s="15" t="str"/>
      <x:c r="M1758" s="15"/>
      <x:c r="N1758" s="15"/>
      <x:c r="O1758" s="15"/>
      <x:c r="P1758" s="7" t="str"/>
      <x:c r="Q1758" s="15"/>
      <x:c r="R1758" s="7" t="str">
        <x:f>IF(AND(ISNUMBER(K1758),ISNUMBER(Q1758)),IF(K1758&lt;=Q1758,"Valeur ≤ seuil","Valeur &gt; seuil"),"")</x:f>
      </x:c>
      <x:c r="S1758" s="15"/>
      <x:c r="T1758" s="7" t="str">
        <x:f>IF(AND(ISNUMBER(K1758),ISNUMBER(S1758)),IF(K1758&lt;=S1758,"Valeur ≤ seuil","Valeur &gt; seuil"),"")</x:f>
      </x:c>
      <x:c r="U1758" s="7"/>
      <x:c r="V1758" s="7" t="str"/>
      <x:c r="W1758" s="14" t="str"/>
      <x:c r="X1758" s="7" t="str"/>
      <x:c r="Y1758" s="13" t="d">
        <x:v>2026-10-25T12:00:00.000Z</x:v>
      </x:c>
      <x:c r="Z1758" s="14" t="str">
        <x:v>https://doc.gibidi.com/CATALOGHI-CATALOGUES/NEW%20CATALOGUE/CATALISTINO%2005_2026_ITA__WEB.pdf#page=52</x:v>
      </x:c>
      <x:c r="AA1758" s="14" t="str">
        <x:v>http://127.0.0.1:8788/produit-gibidi-k870bfslt.html</x:v>
      </x:c>
      <x:c r="AB1758" s="14" t="str">
        <x:v>http://127.0.0.1:8788/produit-gibidi-k870bfslt.html</x:v>
      </x:c>
      <x:c r="AC1758" s="7" t="str">
        <x:v>Obtenir la version, la configuration, les modes, les mesures et les informations réglementaires.</x:v>
      </x:c>
      <x:c r="AD1758" s="7"/>
      <x:c r="AE1758" s="7" t="str"/>
    </x:row>
    <x:row r="1759" ht="54" customHeight="1">
      <x:c r="A1759" s="7" t="str">
        <x:v>K875BFSLT</x:v>
      </x:c>
      <x:c r="B1759" s="7" t="str">
        <x:v>GIBIDI</x:v>
      </x:c>
      <x:c r="C1759" s="7" t="str">
        <x:v>GIBIDI</x:v>
      </x:c>
      <x:c r="D1759" s="7" t="str">
        <x:v>KIT FLOOR 854 · kit pour portail</x:v>
      </x:c>
      <x:c r="E1759" s="7" t="str">
        <x:v>Nature à préciser</x:v>
      </x:c>
      <x:c r="F1759" s="7" t="str">
        <x:v>Périmètre à confirmer</x:v>
      </x:c>
      <x:c r="G1759" s="7" t="str">
        <x:v>À vérifier</x:v>
      </x:c>
      <x:c r="H1759" s="7" t="str"/>
      <x:c r="I1759" s="7" t="str">
        <x:v>Mode, configuration et preuves énergétiques complètes non établis pour cette référence.</x:v>
      </x:c>
      <x:c r="J1759" s="7" t="str"/>
      <x:c r="K1759" s="15"/>
      <x:c r="L1759" s="15" t="str"/>
      <x:c r="M1759" s="15"/>
      <x:c r="N1759" s="15"/>
      <x:c r="O1759" s="15"/>
      <x:c r="P1759" s="7" t="str"/>
      <x:c r="Q1759" s="15"/>
      <x:c r="R1759" s="7" t="str">
        <x:f>IF(AND(ISNUMBER(K1759),ISNUMBER(Q1759)),IF(K1759&lt;=Q1759,"Valeur ≤ seuil","Valeur &gt; seuil"),"")</x:f>
      </x:c>
      <x:c r="S1759" s="15"/>
      <x:c r="T1759" s="7" t="str">
        <x:f>IF(AND(ISNUMBER(K1759),ISNUMBER(S1759)),IF(K1759&lt;=S1759,"Valeur ≤ seuil","Valeur &gt; seuil"),"")</x:f>
      </x:c>
      <x:c r="U1759" s="7"/>
      <x:c r="V1759" s="7" t="str"/>
      <x:c r="W1759" s="14" t="str"/>
      <x:c r="X1759" s="7" t="str"/>
      <x:c r="Y1759" s="13" t="d">
        <x:v>2026-10-25T12:00:00.000Z</x:v>
      </x:c>
      <x:c r="Z1759" s="14" t="str">
        <x:v>https://doc.gibidi.com/CATALOGHI-CATALOGUES/NEW%20CATALOGUE/CATALISTINO%2005_2026_ITA__WEB.pdf#page=52</x:v>
      </x:c>
      <x:c r="AA1759" s="14" t="str">
        <x:v>http://127.0.0.1:8788/produit-gibidi-k875bfslt.html</x:v>
      </x:c>
      <x:c r="AB1759" s="14" t="str">
        <x:v>http://127.0.0.1:8788/produit-gibidi-k875bfslt.html</x:v>
      </x:c>
      <x:c r="AC1759" s="7" t="str">
        <x:v>Obtenir la version, la configuration, les modes, les mesures et les informations réglementaires.</x:v>
      </x:c>
      <x:c r="AD1759" s="7"/>
      <x:c r="AE1759" s="7" t="str"/>
    </x:row>
    <x:row r="1760" ht="54" customHeight="1">
      <x:c r="A1760" s="7" t="str">
        <x:v>K880BFSLT</x:v>
      </x:c>
      <x:c r="B1760" s="7" t="str">
        <x:v>GIBIDI</x:v>
      </x:c>
      <x:c r="C1760" s="7" t="str">
        <x:v>GIBIDI</x:v>
      </x:c>
      <x:c r="D1760" s="7" t="str">
        <x:v>KIT FLOOR 880 · kit pour portail</x:v>
      </x:c>
      <x:c r="E1760" s="7" t="str">
        <x:v>Nature à préciser</x:v>
      </x:c>
      <x:c r="F1760" s="7" t="str">
        <x:v>Périmètre à confirmer</x:v>
      </x:c>
      <x:c r="G1760" s="7" t="str">
        <x:v>À vérifier</x:v>
      </x:c>
      <x:c r="H1760" s="7" t="str"/>
      <x:c r="I1760" s="7" t="str">
        <x:v>Mode, configuration et preuves énergétiques complètes non établis pour cette référence.</x:v>
      </x:c>
      <x:c r="J1760" s="7" t="str"/>
      <x:c r="K1760" s="15"/>
      <x:c r="L1760" s="15" t="str"/>
      <x:c r="M1760" s="15"/>
      <x:c r="N1760" s="15"/>
      <x:c r="O1760" s="15"/>
      <x:c r="P1760" s="7" t="str"/>
      <x:c r="Q1760" s="15"/>
      <x:c r="R1760" s="7" t="str">
        <x:f>IF(AND(ISNUMBER(K1760),ISNUMBER(Q1760)),IF(K1760&lt;=Q1760,"Valeur ≤ seuil","Valeur &gt; seuil"),"")</x:f>
      </x:c>
      <x:c r="S1760" s="15"/>
      <x:c r="T1760" s="7" t="str">
        <x:f>IF(AND(ISNUMBER(K1760),ISNUMBER(S1760)),IF(K1760&lt;=S1760,"Valeur ≤ seuil","Valeur &gt; seuil"),"")</x:f>
      </x:c>
      <x:c r="U1760" s="7"/>
      <x:c r="V1760" s="7" t="str"/>
      <x:c r="W1760" s="14" t="str"/>
      <x:c r="X1760" s="7" t="str"/>
      <x:c r="Y1760" s="13" t="d">
        <x:v>2026-10-25T12:00:00.000Z</x:v>
      </x:c>
      <x:c r="Z1760" s="14" t="str">
        <x:v>https://doc.gibidi.com/CATALOGHI-CATALOGUES/NEW%20CATALOGUE/CATALISTINO%2005_2026_ITA__WEB.pdf#page=52</x:v>
      </x:c>
      <x:c r="AA1760" s="14" t="str">
        <x:v>http://127.0.0.1:8788/produit-gibidi-k880bfslt.html</x:v>
      </x:c>
      <x:c r="AB1760" s="14" t="str">
        <x:v>http://127.0.0.1:8788/produit-gibidi-k880bfslt.html</x:v>
      </x:c>
      <x:c r="AC1760" s="7" t="str">
        <x:v>Obtenir la version, la configuration, les modes, les mesures et les informations réglementaires.</x:v>
      </x:c>
      <x:c r="AD1760" s="7"/>
      <x:c r="AE1760" s="7" t="str"/>
    </x:row>
    <x:row r="1761" ht="54" customHeight="1">
      <x:c r="A1761" s="7" t="str">
        <x:v>K884BFSLT</x:v>
      </x:c>
      <x:c r="B1761" s="7" t="str">
        <x:v>GIBIDI</x:v>
      </x:c>
      <x:c r="C1761" s="7" t="str">
        <x:v>GIBIDI</x:v>
      </x:c>
      <x:c r="D1761" s="7" t="str">
        <x:v>KIT FLOOR 884 · kit pour portail</x:v>
      </x:c>
      <x:c r="E1761" s="7" t="str">
        <x:v>Nature à préciser</x:v>
      </x:c>
      <x:c r="F1761" s="7" t="str">
        <x:v>Périmètre à confirmer</x:v>
      </x:c>
      <x:c r="G1761" s="7" t="str">
        <x:v>À vérifier</x:v>
      </x:c>
      <x:c r="H1761" s="7" t="str"/>
      <x:c r="I1761" s="7" t="str">
        <x:v>Mode, configuration et preuves énergétiques complètes non établis pour cette référence.</x:v>
      </x:c>
      <x:c r="J1761" s="7" t="str"/>
      <x:c r="K1761" s="15"/>
      <x:c r="L1761" s="15" t="str"/>
      <x:c r="M1761" s="15"/>
      <x:c r="N1761" s="15"/>
      <x:c r="O1761" s="15"/>
      <x:c r="P1761" s="7" t="str"/>
      <x:c r="Q1761" s="15"/>
      <x:c r="R1761" s="7" t="str">
        <x:f>IF(AND(ISNUMBER(K1761),ISNUMBER(Q1761)),IF(K1761&lt;=Q1761,"Valeur ≤ seuil","Valeur &gt; seuil"),"")</x:f>
      </x:c>
      <x:c r="S1761" s="15"/>
      <x:c r="T1761" s="7" t="str">
        <x:f>IF(AND(ISNUMBER(K1761),ISNUMBER(S1761)),IF(K1761&lt;=S1761,"Valeur ≤ seuil","Valeur &gt; seuil"),"")</x:f>
      </x:c>
      <x:c r="U1761" s="7"/>
      <x:c r="V1761" s="7" t="str"/>
      <x:c r="W1761" s="14" t="str"/>
      <x:c r="X1761" s="7" t="str"/>
      <x:c r="Y1761" s="13" t="d">
        <x:v>2026-10-25T12:00:00.000Z</x:v>
      </x:c>
      <x:c r="Z1761" s="14" t="str">
        <x:v>https://doc.gibidi.com/CATALOGHI-CATALOGUES/NEW%20CATALOGUE/CATALISTINO%2005_2026_ITA__WEB.pdf#page=52</x:v>
      </x:c>
      <x:c r="AA1761" s="14" t="str">
        <x:v>http://127.0.0.1:8788/produit-gibidi-k884bfslt.html</x:v>
      </x:c>
      <x:c r="AB1761" s="14" t="str">
        <x:v>http://127.0.0.1:8788/produit-gibidi-k884bfslt.html</x:v>
      </x:c>
      <x:c r="AC1761" s="7" t="str">
        <x:v>Obtenir la version, la configuration, les modes, les mesures et les informations réglementaires.</x:v>
      </x:c>
      <x:c r="AD1761" s="7"/>
      <x:c r="AE1761" s="7" t="str"/>
    </x:row>
    <x:row r="1762" ht="54" customHeight="1">
      <x:c r="A1762" s="7" t="str">
        <x:v>K608BFSLT</x:v>
      </x:c>
      <x:c r="B1762" s="7" t="str">
        <x:v>GIBIDI</x:v>
      </x:c>
      <x:c r="C1762" s="7" t="str">
        <x:v>GIBIDI</x:v>
      </x:c>
      <x:c r="D1762" s="7" t="str">
        <x:v>KIT GROUND 610 · kit pour portail</x:v>
      </x:c>
      <x:c r="E1762" s="7" t="str">
        <x:v>Nature à préciser</x:v>
      </x:c>
      <x:c r="F1762" s="7" t="str">
        <x:v>Périmètre à confirmer</x:v>
      </x:c>
      <x:c r="G1762" s="7" t="str">
        <x:v>À vérifier</x:v>
      </x:c>
      <x:c r="H1762" s="7" t="str"/>
      <x:c r="I1762" s="7" t="str">
        <x:v>Mode, configuration et preuves énergétiques complètes non établis pour cette référence.</x:v>
      </x:c>
      <x:c r="J1762" s="7" t="str"/>
      <x:c r="K1762" s="15"/>
      <x:c r="L1762" s="15" t="str"/>
      <x:c r="M1762" s="15"/>
      <x:c r="N1762" s="15"/>
      <x:c r="O1762" s="15"/>
      <x:c r="P1762" s="7" t="str"/>
      <x:c r="Q1762" s="15"/>
      <x:c r="R1762" s="7" t="str">
        <x:f>IF(AND(ISNUMBER(K1762),ISNUMBER(Q1762)),IF(K1762&lt;=Q1762,"Valeur ≤ seuil","Valeur &gt; seuil"),"")</x:f>
      </x:c>
      <x:c r="S1762" s="15"/>
      <x:c r="T1762" s="7" t="str">
        <x:f>IF(AND(ISNUMBER(K1762),ISNUMBER(S1762)),IF(K1762&lt;=S1762,"Valeur ≤ seuil","Valeur &gt; seuil"),"")</x:f>
      </x:c>
      <x:c r="U1762" s="7"/>
      <x:c r="V1762" s="7" t="str"/>
      <x:c r="W1762" s="14" t="str"/>
      <x:c r="X1762" s="7" t="str"/>
      <x:c r="Y1762" s="13" t="d">
        <x:v>2026-10-25T12:00:00.000Z</x:v>
      </x:c>
      <x:c r="Z1762" s="14" t="str">
        <x:v>https://doc.gibidi.com/CATALOGHI-CATALOGUES/NEW%20CATALOGUE/CATALISTINO%2005_2026_ITA__WEB.pdf#page=56</x:v>
      </x:c>
      <x:c r="AA1762" s="14" t="str">
        <x:v>http://127.0.0.1:8788/produit-gibidi-k608bfslt.html</x:v>
      </x:c>
      <x:c r="AB1762" s="14" t="str">
        <x:v>http://127.0.0.1:8788/produit-gibidi-k608bfslt.html</x:v>
      </x:c>
      <x:c r="AC1762" s="7" t="str">
        <x:v>Obtenir la version, la configuration, les modes, les mesures et les informations réglementaires.</x:v>
      </x:c>
      <x:c r="AD1762" s="7"/>
      <x:c r="AE1762" s="7" t="str"/>
    </x:row>
    <x:row r="1763" ht="54" customHeight="1">
      <x:c r="A1763" s="7" t="str">
        <x:v>K640BFSLT</x:v>
      </x:c>
      <x:c r="B1763" s="7" t="str">
        <x:v>GIBIDI</x:v>
      </x:c>
      <x:c r="C1763" s="7" t="str">
        <x:v>GIBIDI</x:v>
      </x:c>
      <x:c r="D1763" s="7" t="str">
        <x:v>KIT GROUND 634 · kit pour portail</x:v>
      </x:c>
      <x:c r="E1763" s="7" t="str">
        <x:v>Nature à préciser</x:v>
      </x:c>
      <x:c r="F1763" s="7" t="str">
        <x:v>Périmètre à confirmer</x:v>
      </x:c>
      <x:c r="G1763" s="7" t="str">
        <x:v>À vérifier</x:v>
      </x:c>
      <x:c r="H1763" s="7" t="str"/>
      <x:c r="I1763" s="7" t="str">
        <x:v>Mode, configuration et preuves énergétiques complètes non établis pour cette référence.</x:v>
      </x:c>
      <x:c r="J1763" s="7" t="str"/>
      <x:c r="K1763" s="15"/>
      <x:c r="L1763" s="15" t="str"/>
      <x:c r="M1763" s="15"/>
      <x:c r="N1763" s="15"/>
      <x:c r="O1763" s="15"/>
      <x:c r="P1763" s="7" t="str"/>
      <x:c r="Q1763" s="15"/>
      <x:c r="R1763" s="7" t="str">
        <x:f>IF(AND(ISNUMBER(K1763),ISNUMBER(Q1763)),IF(K1763&lt;=Q1763,"Valeur ≤ seuil","Valeur &gt; seuil"),"")</x:f>
      </x:c>
      <x:c r="S1763" s="15"/>
      <x:c r="T1763" s="7" t="str">
        <x:f>IF(AND(ISNUMBER(K1763),ISNUMBER(S1763)),IF(K1763&lt;=S1763,"Valeur ≤ seuil","Valeur &gt; seuil"),"")</x:f>
      </x:c>
      <x:c r="U1763" s="7"/>
      <x:c r="V1763" s="7" t="str"/>
      <x:c r="W1763" s="14" t="str"/>
      <x:c r="X1763" s="7" t="str"/>
      <x:c r="Y1763" s="13" t="d">
        <x:v>2026-10-25T12:00:00.000Z</x:v>
      </x:c>
      <x:c r="Z1763" s="14" t="str">
        <x:v>https://doc.gibidi.com/CATALOGHI-CATALOGUES/NEW%20CATALOGUE/CATALISTINO%2005_2026_ITA__WEB.pdf#page=56</x:v>
      </x:c>
      <x:c r="AA1763" s="14" t="str">
        <x:v>http://127.0.0.1:8788/produit-gibidi-k640bfslt.html</x:v>
      </x:c>
      <x:c r="AB1763" s="14" t="str">
        <x:v>http://127.0.0.1:8788/produit-gibidi-k640bfslt.html</x:v>
      </x:c>
      <x:c r="AC1763" s="7" t="str">
        <x:v>Obtenir la version, la configuration, les modes, les mesures et les informations réglementaires.</x:v>
      </x:c>
      <x:c r="AD1763" s="7"/>
      <x:c r="AE1763" s="7" t="str"/>
    </x:row>
    <x:row r="1764" ht="54" customHeight="1">
      <x:c r="A1764" s="7" t="str">
        <x:v>SENTIR edge 15-10 TT</x:v>
      </x:c>
      <x:c r="B1764" s="7" t="str">
        <x:v>ASO Safety Solutions</x:v>
      </x:c>
      <x:c r="C1764" s="7" t="str">
        <x:v>Control Access Distribution</x:v>
      </x:c>
      <x:c r="D1764" s="7" t="str">
        <x:v>SENTIR edge 15-10 TT · profil tactile compact à pied en T</x:v>
      </x:c>
      <x:c r="E1764" s="7" t="str">
        <x:v>Composant électronique ou sensible</x:v>
      </x:c>
      <x:c r="F1764" s="7" t="str">
        <x:v>Composant à évaluer dans l’ensemble</x:v>
      </x:c>
      <x:c r="G1764" s="7" t="str">
        <x:v>À vérifier</x:v>
      </x:c>
      <x:c r="H1764" s="7" t="str"/>
      <x:c r="I1764" s="7" t="str">
        <x:v>La fiche de ce composant ne documente pas les modes de la motorisation complète.</x:v>
      </x:c>
      <x:c r="J1764" s="7" t="str"/>
      <x:c r="K1764" s="15"/>
      <x:c r="L1764" s="15" t="str"/>
      <x:c r="M1764" s="15"/>
      <x:c r="N1764" s="15"/>
      <x:c r="O1764" s="15"/>
      <x:c r="P1764" s="7" t="str"/>
      <x:c r="Q1764" s="15"/>
      <x:c r="R1764" s="7" t="str">
        <x:f>IF(AND(ISNUMBER(K1764),ISNUMBER(Q1764)),IF(K1764&lt;=Q1764,"Valeur ≤ seuil","Valeur &gt; seuil"),"")</x:f>
      </x:c>
      <x:c r="S1764" s="15"/>
      <x:c r="T1764" s="7" t="str">
        <x:f>IF(AND(ISNUMBER(K1764),ISNUMBER(S1764)),IF(K1764&lt;=S1764,"Valeur ≤ seuil","Valeur &gt; seuil"),"")</x:f>
      </x:c>
      <x:c r="U1764" s="7"/>
      <x:c r="V1764" s="7" t="str"/>
      <x:c r="W1764" s="14" t="str"/>
      <x:c r="X1764" s="7" t="str"/>
      <x:c r="Y1764" s="13" t="d">
        <x:v>2026-10-25T12:00:00.000Z</x:v>
      </x:c>
      <x:c r="Z1764" s="14" t="str">
        <x:v>https://asosafety.com/en/produkt/sentir-edge-15-10-tt-2/</x:v>
      </x:c>
      <x:c r="AA1764" s="14" t="str">
        <x:v>http://127.0.0.1:8788/produit-control-access-distribution-sentir-edge-15-10-tt.html</x:v>
      </x:c>
      <x:c r="AB1764" s="14" t="str">
        <x:v>http://127.0.0.1:8788/produit-control-access-distribution-sentir-edge-15-10-tt.html</x:v>
      </x:c>
      <x:c r="AC1764" s="7" t="str">
        <x:v>Obtenir la version, la configuration, les modes, les mesures et les informations réglementaires.</x:v>
      </x:c>
      <x:c r="AD1764" s="7"/>
      <x:c r="AE1764" s="7" t="str"/>
    </x:row>
    <x:row r="1765" ht="54" customHeight="1">
      <x:c r="A1765" s="7" t="str">
        <x:v>SENTIR edge 15.25 TTo</x:v>
      </x:c>
      <x:c r="B1765" s="7" t="str">
        <x:v>ASO Safety Solutions</x:v>
      </x:c>
      <x:c r="C1765" s="7" t="str">
        <x:v>Control Access Distribution</x:v>
      </x:c>
      <x:c r="D1765" s="7" t="str">
        <x:v>SENTIR edge 15.25 TTo · bord sensible résistant aux huiles</x:v>
      </x:c>
      <x:c r="E1765" s="7" t="str">
        <x:v>Composant électronique ou sensible</x:v>
      </x:c>
      <x:c r="F1765" s="7" t="str">
        <x:v>Composant à évaluer dans l’ensemble</x:v>
      </x:c>
      <x:c r="G1765" s="7" t="str">
        <x:v>À vérifier</x:v>
      </x:c>
      <x:c r="H1765" s="7" t="str"/>
      <x:c r="I1765" s="7" t="str">
        <x:v>La fiche de ce composant ne documente pas les modes de la motorisation complète.</x:v>
      </x:c>
      <x:c r="J1765" s="7" t="str"/>
      <x:c r="K1765" s="15"/>
      <x:c r="L1765" s="15" t="str"/>
      <x:c r="M1765" s="15"/>
      <x:c r="N1765" s="15"/>
      <x:c r="O1765" s="15"/>
      <x:c r="P1765" s="7" t="str"/>
      <x:c r="Q1765" s="15"/>
      <x:c r="R1765" s="7" t="str">
        <x:f>IF(AND(ISNUMBER(K1765),ISNUMBER(Q1765)),IF(K1765&lt;=Q1765,"Valeur ≤ seuil","Valeur &gt; seuil"),"")</x:f>
      </x:c>
      <x:c r="S1765" s="15"/>
      <x:c r="T1765" s="7" t="str">
        <x:f>IF(AND(ISNUMBER(K1765),ISNUMBER(S1765)),IF(K1765&lt;=S1765,"Valeur ≤ seuil","Valeur &gt; seuil"),"")</x:f>
      </x:c>
      <x:c r="U1765" s="7"/>
      <x:c r="V1765" s="7" t="str"/>
      <x:c r="W1765" s="14" t="str"/>
      <x:c r="X1765" s="7" t="str"/>
      <x:c r="Y1765" s="13" t="d">
        <x:v>2026-10-25T12:00:00.000Z</x:v>
      </x:c>
      <x:c r="Z1765" s="14" t="str">
        <x:v>https://asosafety.com/en/produkt/sentir-edge-15-25-tto-2/</x:v>
      </x:c>
      <x:c r="AA1765" s="14" t="str">
        <x:v>http://127.0.0.1:8788/produit-control-access-distribution-sentir-edge-15-25-tto.html</x:v>
      </x:c>
      <x:c r="AB1765" s="14" t="str">
        <x:v>http://127.0.0.1:8788/produit-control-access-distribution-sentir-edge-15-25-tto.html</x:v>
      </x:c>
      <x:c r="AC1765" s="7" t="str">
        <x:v>Obtenir la version, la configuration, les modes, les mesures et les informations réglementaires.</x:v>
      </x:c>
      <x:c r="AD1765" s="7"/>
      <x:c r="AE1765" s="7" t="str"/>
    </x:row>
    <x:row r="1766" ht="54" customHeight="1">
      <x:c r="A1766" s="7" t="str">
        <x:v>SENTIR edge 25-40 CN</x:v>
      </x:c>
      <x:c r="B1766" s="7" t="str">
        <x:v>ASO Safety Solutions</x:v>
      </x:c>
      <x:c r="C1766" s="7" t="str">
        <x:v>Control Access Distribution</x:v>
      </x:c>
      <x:c r="D1766" s="7" t="str">
        <x:v>SENTIR edge 25-40 CN · profil à chambre creuse en NBR</x:v>
      </x:c>
      <x:c r="E1766" s="7" t="str">
        <x:v>Composant électronique ou sensible</x:v>
      </x:c>
      <x:c r="F1766" s="7" t="str">
        <x:v>Composant à évaluer dans l’ensemble</x:v>
      </x:c>
      <x:c r="G1766" s="7" t="str">
        <x:v>À vérifier</x:v>
      </x:c>
      <x:c r="H1766" s="7" t="str"/>
      <x:c r="I1766" s="7" t="str">
        <x:v>La fiche de ce composant ne documente pas les modes de la motorisation complète.</x:v>
      </x:c>
      <x:c r="J1766" s="7" t="str"/>
      <x:c r="K1766" s="15"/>
      <x:c r="L1766" s="15" t="str"/>
      <x:c r="M1766" s="15"/>
      <x:c r="N1766" s="15"/>
      <x:c r="O1766" s="15"/>
      <x:c r="P1766" s="7" t="str"/>
      <x:c r="Q1766" s="15"/>
      <x:c r="R1766" s="7" t="str">
        <x:f>IF(AND(ISNUMBER(K1766),ISNUMBER(Q1766)),IF(K1766&lt;=Q1766,"Valeur ≤ seuil","Valeur &gt; seuil"),"")</x:f>
      </x:c>
      <x:c r="S1766" s="15"/>
      <x:c r="T1766" s="7" t="str">
        <x:f>IF(AND(ISNUMBER(K1766),ISNUMBER(S1766)),IF(K1766&lt;=S1766,"Valeur ≤ seuil","Valeur &gt; seuil"),"")</x:f>
      </x:c>
      <x:c r="U1766" s="7"/>
      <x:c r="V1766" s="7" t="str"/>
      <x:c r="W1766" s="14" t="str"/>
      <x:c r="X1766" s="7" t="str"/>
      <x:c r="Y1766" s="13" t="d">
        <x:v>2026-10-25T12:00:00.000Z</x:v>
      </x:c>
      <x:c r="Z1766" s="14" t="str">
        <x:v>https://asosafety.com/en/produkt/sentir-edge-25-40-cn-2/</x:v>
      </x:c>
      <x:c r="AA1766" s="14" t="str">
        <x:v>http://127.0.0.1:8788/produit-control-access-distribution-sentir-edge-25-40-cn.html</x:v>
      </x:c>
      <x:c r="AB1766" s="14" t="str">
        <x:v>http://127.0.0.1:8788/produit-control-access-distribution-sentir-edge-25-40-cn.html</x:v>
      </x:c>
      <x:c r="AC1766" s="7" t="str">
        <x:v>Obtenir la version, la configuration, les modes, les mesures et les informations réglementaires.</x:v>
      </x:c>
      <x:c r="AD1766" s="7"/>
      <x:c r="AE1766" s="7" t="str"/>
    </x:row>
    <x:row r="1767" ht="54" customHeight="1">
      <x:c r="A1767" s="7" t="str">
        <x:v>SENTIR edge 25.30 TB</x:v>
      </x:c>
      <x:c r="B1767" s="7" t="str">
        <x:v>ASO Safety Solutions</x:v>
      </x:c>
      <x:c r="C1767" s="7" t="str">
        <x:v>Control Access Distribution</x:v>
      </x:c>
      <x:c r="D1767" s="7" t="str">
        <x:v>SENTIR edge 25.30 TB · profil tactile retardateur de flamme</x:v>
      </x:c>
      <x:c r="E1767" s="7" t="str">
        <x:v>Composant électronique ou sensible</x:v>
      </x:c>
      <x:c r="F1767" s="7" t="str">
        <x:v>Composant à évaluer dans l’ensemble</x:v>
      </x:c>
      <x:c r="G1767" s="7" t="str">
        <x:v>À vérifier</x:v>
      </x:c>
      <x:c r="H1767" s="7" t="str"/>
      <x:c r="I1767" s="7" t="str">
        <x:v>La fiche de ce composant ne documente pas les modes de la motorisation complète.</x:v>
      </x:c>
      <x:c r="J1767" s="7" t="str"/>
      <x:c r="K1767" s="15"/>
      <x:c r="L1767" s="15" t="str"/>
      <x:c r="M1767" s="15"/>
      <x:c r="N1767" s="15"/>
      <x:c r="O1767" s="15"/>
      <x:c r="P1767" s="7" t="str"/>
      <x:c r="Q1767" s="15"/>
      <x:c r="R1767" s="7" t="str">
        <x:f>IF(AND(ISNUMBER(K1767),ISNUMBER(Q1767)),IF(K1767&lt;=Q1767,"Valeur ≤ seuil","Valeur &gt; seuil"),"")</x:f>
      </x:c>
      <x:c r="S1767" s="15"/>
      <x:c r="T1767" s="7" t="str">
        <x:f>IF(AND(ISNUMBER(K1767),ISNUMBER(S1767)),IF(K1767&lt;=S1767,"Valeur ≤ seuil","Valeur &gt; seuil"),"")</x:f>
      </x:c>
      <x:c r="U1767" s="7"/>
      <x:c r="V1767" s="7" t="str"/>
      <x:c r="W1767" s="14" t="str"/>
      <x:c r="X1767" s="7" t="str"/>
      <x:c r="Y1767" s="13" t="d">
        <x:v>2026-10-25T12:00:00.000Z</x:v>
      </x:c>
      <x:c r="Z1767" s="14" t="str">
        <x:v>https://asosafety.com/en/produkt/sentir-edge-25-30-tb-2/</x:v>
      </x:c>
      <x:c r="AA1767" s="14" t="str">
        <x:v>http://127.0.0.1:8788/produit-control-access-distribution-sentir-edge-25-30-tb.html</x:v>
      </x:c>
      <x:c r="AB1767" s="14" t="str">
        <x:v>http://127.0.0.1:8788/produit-control-access-distribution-sentir-edge-25-30-tb.html</x:v>
      </x:c>
      <x:c r="AC1767" s="7" t="str">
        <x:v>Obtenir la version, la configuration, les modes, les mesures et les informations réglementaires.</x:v>
      </x:c>
      <x:c r="AD1767" s="7"/>
      <x:c r="AE1767" s="7" t="str"/>
    </x:row>
    <x:row r="1768" ht="54" customHeight="1">
      <x:c r="A1768" s="7" t="str">
        <x:v>SENTIR edge 25.45 TT</x:v>
      </x:c>
      <x:c r="B1768" s="7" t="str">
        <x:v>ASO Safety Solutions</x:v>
      </x:c>
      <x:c r="C1768" s="7" t="str">
        <x:v>Control Access Distribution</x:v>
      </x:c>
      <x:c r="D1768" s="7" t="str">
        <x:v>SENTIR edge 25.45 TT · bord sensible à pied en T</x:v>
      </x:c>
      <x:c r="E1768" s="7" t="str">
        <x:v>Composant électronique ou sensible</x:v>
      </x:c>
      <x:c r="F1768" s="7" t="str">
        <x:v>Composant à évaluer dans l’ensemble</x:v>
      </x:c>
      <x:c r="G1768" s="7" t="str">
        <x:v>À vérifier</x:v>
      </x:c>
      <x:c r="H1768" s="7" t="str"/>
      <x:c r="I1768" s="7" t="str">
        <x:v>La fiche de ce composant ne documente pas les modes de la motorisation complète.</x:v>
      </x:c>
      <x:c r="J1768" s="7" t="str"/>
      <x:c r="K1768" s="15"/>
      <x:c r="L1768" s="15" t="str"/>
      <x:c r="M1768" s="15"/>
      <x:c r="N1768" s="15"/>
      <x:c r="O1768" s="15"/>
      <x:c r="P1768" s="7" t="str"/>
      <x:c r="Q1768" s="15"/>
      <x:c r="R1768" s="7" t="str">
        <x:f>IF(AND(ISNUMBER(K1768),ISNUMBER(Q1768)),IF(K1768&lt;=Q1768,"Valeur ≤ seuil","Valeur &gt; seuil"),"")</x:f>
      </x:c>
      <x:c r="S1768" s="15"/>
      <x:c r="T1768" s="7" t="str">
        <x:f>IF(AND(ISNUMBER(K1768),ISNUMBER(S1768)),IF(K1768&lt;=S1768,"Valeur ≤ seuil","Valeur &gt; seuil"),"")</x:f>
      </x:c>
      <x:c r="U1768" s="7"/>
      <x:c r="V1768" s="7" t="str"/>
      <x:c r="W1768" s="14" t="str"/>
      <x:c r="X1768" s="7" t="str"/>
      <x:c r="Y1768" s="13" t="d">
        <x:v>2026-10-25T12:00:00.000Z</x:v>
      </x:c>
      <x:c r="Z1768" s="14" t="str">
        <x:v>https://asosafety.com/en/produkt/sentir-edge-25-45-tt-2/</x:v>
      </x:c>
      <x:c r="AA1768" s="14" t="str">
        <x:v>http://127.0.0.1:8788/produit-control-access-distribution-sentir-edge-25-45-tt.html</x:v>
      </x:c>
      <x:c r="AB1768" s="14" t="str">
        <x:v>http://127.0.0.1:8788/produit-control-access-distribution-sentir-edge-25-45-tt.html</x:v>
      </x:c>
      <x:c r="AC1768" s="7" t="str">
        <x:v>Obtenir la version, la configuration, les modes, les mesures et les informations réglementaires.</x:v>
      </x:c>
      <x:c r="AD1768" s="7"/>
      <x:c r="AE1768" s="7" t="str"/>
    </x:row>
    <x:row r="1769" ht="54" customHeight="1">
      <x:c r="A1769" s="7" t="str">
        <x:v>SENTIR edge 30.70 TT</x:v>
      </x:c>
      <x:c r="B1769" s="7" t="str">
        <x:v>ASO Safety Solutions</x:v>
      </x:c>
      <x:c r="C1769" s="7" t="str">
        <x:v>Control Access Distribution</x:v>
      </x:c>
      <x:c r="D1769" s="7" t="str">
        <x:v>SENTIR edge 30.70 TT · bord sensible 30 × 70 mm</x:v>
      </x:c>
      <x:c r="E1769" s="7" t="str">
        <x:v>Composant électronique ou sensible</x:v>
      </x:c>
      <x:c r="F1769" s="7" t="str">
        <x:v>Composant à évaluer dans l’ensemble</x:v>
      </x:c>
      <x:c r="G1769" s="7" t="str">
        <x:v>À vérifier</x:v>
      </x:c>
      <x:c r="H1769" s="7" t="str"/>
      <x:c r="I1769" s="7" t="str">
        <x:v>La fiche de ce composant ne documente pas les modes de la motorisation complète.</x:v>
      </x:c>
      <x:c r="J1769" s="7" t="str"/>
      <x:c r="K1769" s="15"/>
      <x:c r="L1769" s="15" t="str"/>
      <x:c r="M1769" s="15"/>
      <x:c r="N1769" s="15"/>
      <x:c r="O1769" s="15"/>
      <x:c r="P1769" s="7" t="str"/>
      <x:c r="Q1769" s="15"/>
      <x:c r="R1769" s="7" t="str">
        <x:f>IF(AND(ISNUMBER(K1769),ISNUMBER(Q1769)),IF(K1769&lt;=Q1769,"Valeur ≤ seuil","Valeur &gt; seuil"),"")</x:f>
      </x:c>
      <x:c r="S1769" s="15"/>
      <x:c r="T1769" s="7" t="str">
        <x:f>IF(AND(ISNUMBER(K1769),ISNUMBER(S1769)),IF(K1769&lt;=S1769,"Valeur ≤ seuil","Valeur &gt; seuil"),"")</x:f>
      </x:c>
      <x:c r="U1769" s="7"/>
      <x:c r="V1769" s="7" t="str"/>
      <x:c r="W1769" s="14" t="str"/>
      <x:c r="X1769" s="7" t="str"/>
      <x:c r="Y1769" s="13" t="d">
        <x:v>2026-10-25T12:00:00.000Z</x:v>
      </x:c>
      <x:c r="Z1769" s="14" t="str">
        <x:v>https://asosafety.com/en/produkt/sentir-edge-30-70-tt-2/</x:v>
      </x:c>
      <x:c r="AA1769" s="14" t="str">
        <x:v>http://127.0.0.1:8788/produit-control-access-distribution-sentir-edge-30-70-tt.html</x:v>
      </x:c>
      <x:c r="AB1769" s="14" t="str">
        <x:v>http://127.0.0.1:8788/produit-control-access-distribution-sentir-edge-30-70-tt.html</x:v>
      </x:c>
      <x:c r="AC1769" s="7" t="str">
        <x:v>Obtenir la version, la configuration, les modes, les mesures et les informations réglementaires.</x:v>
      </x:c>
      <x:c r="AD1769" s="7"/>
      <x:c r="AE1769" s="7" t="str"/>
    </x:row>
    <x:row r="1770" ht="54" customHeight="1">
      <x:c r="A1770" s="7" t="str">
        <x:v>SENTIR edge 35-60 CN</x:v>
      </x:c>
      <x:c r="B1770" s="7" t="str">
        <x:v>ASO Safety Solutions</x:v>
      </x:c>
      <x:c r="C1770" s="7" t="str">
        <x:v>Control Access Distribution</x:v>
      </x:c>
      <x:c r="D1770" s="7" t="str">
        <x:v>SENTIR edge 35-60 CN · profil NBR à chambre creuse</x:v>
      </x:c>
      <x:c r="E1770" s="7" t="str">
        <x:v>Composant électronique ou sensible</x:v>
      </x:c>
      <x:c r="F1770" s="7" t="str">
        <x:v>Composant à évaluer dans l’ensemble</x:v>
      </x:c>
      <x:c r="G1770" s="7" t="str">
        <x:v>À vérifier</x:v>
      </x:c>
      <x:c r="H1770" s="7" t="str"/>
      <x:c r="I1770" s="7" t="str">
        <x:v>La fiche de ce composant ne documente pas les modes de la motorisation complète.</x:v>
      </x:c>
      <x:c r="J1770" s="7" t="str"/>
      <x:c r="K1770" s="15"/>
      <x:c r="L1770" s="15" t="str"/>
      <x:c r="M1770" s="15"/>
      <x:c r="N1770" s="15"/>
      <x:c r="O1770" s="15"/>
      <x:c r="P1770" s="7" t="str"/>
      <x:c r="Q1770" s="15"/>
      <x:c r="R1770" s="7" t="str">
        <x:f>IF(AND(ISNUMBER(K1770),ISNUMBER(Q1770)),IF(K1770&lt;=Q1770,"Valeur ≤ seuil","Valeur &gt; seuil"),"")</x:f>
      </x:c>
      <x:c r="S1770" s="15"/>
      <x:c r="T1770" s="7" t="str">
        <x:f>IF(AND(ISNUMBER(K1770),ISNUMBER(S1770)),IF(K1770&lt;=S1770,"Valeur ≤ seuil","Valeur &gt; seuil"),"")</x:f>
      </x:c>
      <x:c r="U1770" s="7"/>
      <x:c r="V1770" s="7" t="str"/>
      <x:c r="W1770" s="14" t="str"/>
      <x:c r="X1770" s="7" t="str"/>
      <x:c r="Y1770" s="13" t="d">
        <x:v>2026-10-25T12:00:00.000Z</x:v>
      </x:c>
      <x:c r="Z1770" s="14" t="str">
        <x:v>https://asosafety.com/en/produkt/sentir-edge-35-60-cn-2/</x:v>
      </x:c>
      <x:c r="AA1770" s="14" t="str">
        <x:v>http://127.0.0.1:8788/produit-control-access-distribution-sentir-edge-35-60-cn.html</x:v>
      </x:c>
      <x:c r="AB1770" s="14" t="str">
        <x:v>http://127.0.0.1:8788/produit-control-access-distribution-sentir-edge-35-60-cn.html</x:v>
      </x:c>
      <x:c r="AC1770" s="7" t="str">
        <x:v>Obtenir la version, la configuration, les modes, les mesures et les informations réglementaires.</x:v>
      </x:c>
      <x:c r="AD1770" s="7"/>
      <x:c r="AE1770" s="7" t="str"/>
    </x:row>
    <x:row r="1771" ht="54" customHeight="1">
      <x:c r="A1771" s="7" t="str">
        <x:v>SENTIR edge 35.55 FT</x:v>
      </x:c>
      <x:c r="B1771" s="7" t="str">
        <x:v>ASO Safety Solutions</x:v>
      </x:c>
      <x:c r="C1771" s="7" t="str">
        <x:v>Control Access Distribution</x:v>
      </x:c>
      <x:c r="D1771" s="7" t="str">
        <x:v>SENTIR edge 35.55 FT · bord sensible à languette de serrage</x:v>
      </x:c>
      <x:c r="E1771" s="7" t="str">
        <x:v>Composant électronique ou sensible</x:v>
      </x:c>
      <x:c r="F1771" s="7" t="str">
        <x:v>Composant à évaluer dans l’ensemble</x:v>
      </x:c>
      <x:c r="G1771" s="7" t="str">
        <x:v>À vérifier</x:v>
      </x:c>
      <x:c r="H1771" s="7" t="str"/>
      <x:c r="I1771" s="7" t="str">
        <x:v>La fiche de ce composant ne documente pas les modes de la motorisation complète.</x:v>
      </x:c>
      <x:c r="J1771" s="7" t="str"/>
      <x:c r="K1771" s="15"/>
      <x:c r="L1771" s="15" t="str"/>
      <x:c r="M1771" s="15"/>
      <x:c r="N1771" s="15"/>
      <x:c r="O1771" s="15"/>
      <x:c r="P1771" s="7" t="str"/>
      <x:c r="Q1771" s="15"/>
      <x:c r="R1771" s="7" t="str">
        <x:f>IF(AND(ISNUMBER(K1771),ISNUMBER(Q1771)),IF(K1771&lt;=Q1771,"Valeur ≤ seuil","Valeur &gt; seuil"),"")</x:f>
      </x:c>
      <x:c r="S1771" s="15"/>
      <x:c r="T1771" s="7" t="str">
        <x:f>IF(AND(ISNUMBER(K1771),ISNUMBER(S1771)),IF(K1771&lt;=S1771,"Valeur ≤ seuil","Valeur &gt; seuil"),"")</x:f>
      </x:c>
      <x:c r="U1771" s="7"/>
      <x:c r="V1771" s="7" t="str"/>
      <x:c r="W1771" s="14" t="str"/>
      <x:c r="X1771" s="7" t="str"/>
      <x:c r="Y1771" s="13" t="d">
        <x:v>2026-10-25T12:00:00.000Z</x:v>
      </x:c>
      <x:c r="Z1771" s="14" t="str">
        <x:v>https://asosafety.com/en/produkt/sentir-edge-35-55-ft-2/</x:v>
      </x:c>
      <x:c r="AA1771" s="14" t="str">
        <x:v>http://127.0.0.1:8788/produit-control-access-distribution-sentir-edge-35-55-ft.html</x:v>
      </x:c>
      <x:c r="AB1771" s="14" t="str">
        <x:v>http://127.0.0.1:8788/produit-control-access-distribution-sentir-edge-35-55-ft.html</x:v>
      </x:c>
      <x:c r="AC1771" s="7" t="str">
        <x:v>Obtenir la version, la configuration, les modes, les mesures et les informations réglementaires.</x:v>
      </x:c>
      <x:c r="AD1771" s="7"/>
      <x:c r="AE1771" s="7" t="str"/>
    </x:row>
    <x:row r="1772" ht="54" customHeight="1">
      <x:c r="A1772" s="7" t="str">
        <x:v>SENTIR edge 45 DT</x:v>
      </x:c>
      <x:c r="B1772" s="7" t="str">
        <x:v>ASO Safety Solutions</x:v>
      </x:c>
      <x:c r="C1772" s="7" t="str">
        <x:v>Control Access Distribution</x:v>
      </x:c>
      <x:c r="D1772" s="7" t="str">
        <x:v>SENTIR edge 45 DT · bord sensible à double pied en T</x:v>
      </x:c>
      <x:c r="E1772" s="7" t="str">
        <x:v>Composant électronique ou sensible</x:v>
      </x:c>
      <x:c r="F1772" s="7" t="str">
        <x:v>Composant à évaluer dans l’ensemble</x:v>
      </x:c>
      <x:c r="G1772" s="7" t="str">
        <x:v>À vérifier</x:v>
      </x:c>
      <x:c r="H1772" s="7" t="str"/>
      <x:c r="I1772" s="7" t="str">
        <x:v>La fiche de ce composant ne documente pas les modes de la motorisation complète.</x:v>
      </x:c>
      <x:c r="J1772" s="7" t="str"/>
      <x:c r="K1772" s="15"/>
      <x:c r="L1772" s="15" t="str"/>
      <x:c r="M1772" s="15"/>
      <x:c r="N1772" s="15"/>
      <x:c r="O1772" s="15"/>
      <x:c r="P1772" s="7" t="str"/>
      <x:c r="Q1772" s="15"/>
      <x:c r="R1772" s="7" t="str">
        <x:f>IF(AND(ISNUMBER(K1772),ISNUMBER(Q1772)),IF(K1772&lt;=Q1772,"Valeur ≤ seuil","Valeur &gt; seuil"),"")</x:f>
      </x:c>
      <x:c r="S1772" s="15"/>
      <x:c r="T1772" s="7" t="str">
        <x:f>IF(AND(ISNUMBER(K1772),ISNUMBER(S1772)),IF(K1772&lt;=S1772,"Valeur ≤ seuil","Valeur &gt; seuil"),"")</x:f>
      </x:c>
      <x:c r="U1772" s="7"/>
      <x:c r="V1772" s="7" t="str"/>
      <x:c r="W1772" s="14" t="str"/>
      <x:c r="X1772" s="7" t="str"/>
      <x:c r="Y1772" s="13" t="d">
        <x:v>2026-10-25T12:00:00.000Z</x:v>
      </x:c>
      <x:c r="Z1772" s="14" t="str">
        <x:v>https://asosafety.com/en/produkt/sentir-edge-45-dt-2/</x:v>
      </x:c>
      <x:c r="AA1772" s="14" t="str">
        <x:v>http://127.0.0.1:8788/produit-control-access-distribution-sentir-edge-45-dt.html</x:v>
      </x:c>
      <x:c r="AB1772" s="14" t="str">
        <x:v>http://127.0.0.1:8788/produit-control-access-distribution-sentir-edge-45-dt.html</x:v>
      </x:c>
      <x:c r="AC1772" s="7" t="str">
        <x:v>Obtenir la version, la configuration, les modes, les mesures et les informations réglementaires.</x:v>
      </x:c>
      <x:c r="AD1772" s="7"/>
      <x:c r="AE1772" s="7" t="str"/>
    </x:row>
    <x:row r="1773" ht="54" customHeight="1">
      <x:c r="A1773" s="7" t="str">
        <x:v>SENTIR edge 95.20 AT</x:v>
      </x:c>
      <x:c r="B1773" s="7" t="str">
        <x:v>ASO Safety Solutions</x:v>
      </x:c>
      <x:c r="C1773" s="7" t="str">
        <x:v>Control Access Distribution</x:v>
      </x:c>
      <x:c r="D1773" s="7" t="str">
        <x:v>SENTIR edge 95.20 AT · bord sensible pour poteau d'angle</x:v>
      </x:c>
      <x:c r="E1773" s="7" t="str">
        <x:v>Composant électronique ou sensible</x:v>
      </x:c>
      <x:c r="F1773" s="7" t="str">
        <x:v>Composant à évaluer dans l’ensemble</x:v>
      </x:c>
      <x:c r="G1773" s="7" t="str">
        <x:v>À vérifier</x:v>
      </x:c>
      <x:c r="H1773" s="7" t="str"/>
      <x:c r="I1773" s="7" t="str">
        <x:v>La fiche de ce composant ne documente pas les modes de la motorisation complète.</x:v>
      </x:c>
      <x:c r="J1773" s="7" t="str"/>
      <x:c r="K1773" s="15"/>
      <x:c r="L1773" s="15" t="str"/>
      <x:c r="M1773" s="15"/>
      <x:c r="N1773" s="15"/>
      <x:c r="O1773" s="15"/>
      <x:c r="P1773" s="7" t="str"/>
      <x:c r="Q1773" s="15"/>
      <x:c r="R1773" s="7" t="str">
        <x:f>IF(AND(ISNUMBER(K1773),ISNUMBER(Q1773)),IF(K1773&lt;=Q1773,"Valeur ≤ seuil","Valeur &gt; seuil"),"")</x:f>
      </x:c>
      <x:c r="S1773" s="15"/>
      <x:c r="T1773" s="7" t="str">
        <x:f>IF(AND(ISNUMBER(K1773),ISNUMBER(S1773)),IF(K1773&lt;=S1773,"Valeur ≤ seuil","Valeur &gt; seuil"),"")</x:f>
      </x:c>
      <x:c r="U1773" s="7"/>
      <x:c r="V1773" s="7" t="str"/>
      <x:c r="W1773" s="14" t="str"/>
      <x:c r="X1773" s="7" t="str"/>
      <x:c r="Y1773" s="13" t="d">
        <x:v>2026-10-25T12:00:00.000Z</x:v>
      </x:c>
      <x:c r="Z1773" s="14" t="str">
        <x:v>https://asosafety.com/en/produkt/sentir-edge-95-20-at-2/</x:v>
      </x:c>
      <x:c r="AA1773" s="14" t="str">
        <x:v>http://127.0.0.1:8788/produit-control-access-distribution-sentir-edge-95-20-at.html</x:v>
      </x:c>
      <x:c r="AB1773" s="14" t="str">
        <x:v>http://127.0.0.1:8788/produit-control-access-distribution-sentir-edge-95-20-at.html</x:v>
      </x:c>
      <x:c r="AC1773" s="7" t="str">
        <x:v>Obtenir la version, la configuration, les modes, les mesures et les informations réglementaires.</x:v>
      </x:c>
      <x:c r="AD1773" s="7"/>
      <x:c r="AE1773" s="7" t="str"/>
    </x:row>
    <x:row r="1774" ht="54" customHeight="1">
      <x:c r="A1774" s="7" t="str">
        <x:v>ELMON relay 01-27</x:v>
      </x:c>
      <x:c r="B1774" s="7" t="str">
        <x:v>ASO Safety Solutions</x:v>
      </x:c>
      <x:c r="C1774" s="7" t="str">
        <x:v>Control Access Distribution</x:v>
      </x:c>
      <x:c r="D1774" s="7" t="str">
        <x:v>ELMON relay 01-27 · module de commutation hors fonctions de sécurité</x:v>
      </x:c>
      <x:c r="E1774" s="7" t="str">
        <x:v>Composant électronique ou sensible</x:v>
      </x:c>
      <x:c r="F1774" s="7" t="str">
        <x:v>Composant à évaluer dans l’ensemble</x:v>
      </x:c>
      <x:c r="G1774" s="7" t="str">
        <x:v>À vérifier</x:v>
      </x:c>
      <x:c r="H1774" s="7" t="str"/>
      <x:c r="I1774" s="7" t="str">
        <x:v>La fiche de ce composant ne documente pas les modes de la motorisation complète.</x:v>
      </x:c>
      <x:c r="J1774" s="7" t="str"/>
      <x:c r="K1774" s="15"/>
      <x:c r="L1774" s="15" t="str"/>
      <x:c r="M1774" s="15"/>
      <x:c r="N1774" s="15"/>
      <x:c r="O1774" s="15"/>
      <x:c r="P1774" s="7" t="str"/>
      <x:c r="Q1774" s="15"/>
      <x:c r="R1774" s="7" t="str">
        <x:f>IF(AND(ISNUMBER(K1774),ISNUMBER(Q1774)),IF(K1774&lt;=Q1774,"Valeur ≤ seuil","Valeur &gt; seuil"),"")</x:f>
      </x:c>
      <x:c r="S1774" s="15"/>
      <x:c r="T1774" s="7" t="str">
        <x:f>IF(AND(ISNUMBER(K1774),ISNUMBER(S1774)),IF(K1774&lt;=S1774,"Valeur ≤ seuil","Valeur &gt; seuil"),"")</x:f>
      </x:c>
      <x:c r="U1774" s="7"/>
      <x:c r="V1774" s="7" t="str"/>
      <x:c r="W1774" s="14" t="str"/>
      <x:c r="X1774" s="7" t="str"/>
      <x:c r="Y1774" s="13" t="d">
        <x:v>2026-10-25T12:00:00.000Z</x:v>
      </x:c>
      <x:c r="Z1774" s="14" t="str">
        <x:v>https://asosafety.com/en/produkt/elmon-relay-01-27-2/</x:v>
      </x:c>
      <x:c r="AA1774" s="14" t="str">
        <x:v>http://127.0.0.1:8788/produit-control-access-distribution-elmon-relay-01-27.html</x:v>
      </x:c>
      <x:c r="AB1774" s="14" t="str">
        <x:v>http://127.0.0.1:8788/produit-control-access-distribution-elmon-relay-01-27.html</x:v>
      </x:c>
      <x:c r="AC1774" s="7" t="str">
        <x:v>Obtenir la version, la configuration, les modes, les mesures et les informations réglementaires.</x:v>
      </x:c>
      <x:c r="AD1774" s="7"/>
      <x:c r="AE1774" s="7" t="str"/>
    </x:row>
    <x:row r="1775" ht="54" customHeight="1">
      <x:c r="A1775" s="7" t="str">
        <x:v>ELMON relay 32-312</x:v>
      </x:c>
      <x:c r="B1775" s="7" t="str">
        <x:v>ASO Safety Solutions</x:v>
      </x:c>
      <x:c r="C1775" s="7" t="str">
        <x:v>Control Access Distribution</x:v>
      </x:c>
      <x:c r="D1775" s="7" t="str">
        <x:v>ELMON relay 32-312 · relais bicanal en coffret</x:v>
      </x:c>
      <x:c r="E1775" s="7" t="str">
        <x:v>Composant électronique ou sensible</x:v>
      </x:c>
      <x:c r="F1775" s="7" t="str">
        <x:v>Composant à évaluer dans l’ensemble</x:v>
      </x:c>
      <x:c r="G1775" s="7" t="str">
        <x:v>À vérifier</x:v>
      </x:c>
      <x:c r="H1775" s="7" t="str"/>
      <x:c r="I1775" s="7" t="str">
        <x:v>La fiche de ce composant ne documente pas les modes de la motorisation complète.</x:v>
      </x:c>
      <x:c r="J1775" s="7" t="str"/>
      <x:c r="K1775" s="15"/>
      <x:c r="L1775" s="15" t="str"/>
      <x:c r="M1775" s="15"/>
      <x:c r="N1775" s="15"/>
      <x:c r="O1775" s="15"/>
      <x:c r="P1775" s="7" t="str"/>
      <x:c r="Q1775" s="15"/>
      <x:c r="R1775" s="7" t="str">
        <x:f>IF(AND(ISNUMBER(K1775),ISNUMBER(Q1775)),IF(K1775&lt;=Q1775,"Valeur ≤ seuil","Valeur &gt; seuil"),"")</x:f>
      </x:c>
      <x:c r="S1775" s="15"/>
      <x:c r="T1775" s="7" t="str">
        <x:f>IF(AND(ISNUMBER(K1775),ISNUMBER(S1775)),IF(K1775&lt;=S1775,"Valeur ≤ seuil","Valeur &gt; seuil"),"")</x:f>
      </x:c>
      <x:c r="U1775" s="7"/>
      <x:c r="V1775" s="7" t="str"/>
      <x:c r="W1775" s="14" t="str"/>
      <x:c r="X1775" s="7" t="str"/>
      <x:c r="Y1775" s="13" t="d">
        <x:v>2026-10-25T12:00:00.000Z</x:v>
      </x:c>
      <x:c r="Z1775" s="14" t="str">
        <x:v>https://asosafety.com/en/produkt/elmon-relay-32-312-2/</x:v>
      </x:c>
      <x:c r="AA1775" s="14" t="str">
        <x:v>http://127.0.0.1:8788/produit-control-access-distribution-elmon-relay-32-312.html</x:v>
      </x:c>
      <x:c r="AB1775" s="14" t="str">
        <x:v>http://127.0.0.1:8788/produit-control-access-distribution-elmon-relay-32-312.html</x:v>
      </x:c>
      <x:c r="AC1775" s="7" t="str">
        <x:v>Obtenir la version, la configuration, les modes, les mesures et les informations réglementaires.</x:v>
      </x:c>
      <x:c r="AD1775" s="7"/>
      <x:c r="AE1775" s="7" t="str"/>
    </x:row>
    <x:row r="1776" ht="54" customHeight="1">
      <x:c r="A1776" s="7" t="str">
        <x:v>ELMON relay 34-32</x:v>
      </x:c>
      <x:c r="B1776" s="7" t="str">
        <x:v>ASO Safety Solutions</x:v>
      </x:c>
      <x:c r="C1776" s="7" t="str">
        <x:v>Control Access Distribution</x:v>
      </x:c>
      <x:c r="D1776" s="7" t="str">
        <x:v>ELMON relay 34-32 · relais monocanal à deux entrées</x:v>
      </x:c>
      <x:c r="E1776" s="7" t="str">
        <x:v>Composant électronique ou sensible</x:v>
      </x:c>
      <x:c r="F1776" s="7" t="str">
        <x:v>Composant à évaluer dans l’ensemble</x:v>
      </x:c>
      <x:c r="G1776" s="7" t="str">
        <x:v>À vérifier</x:v>
      </x:c>
      <x:c r="H1776" s="7" t="str"/>
      <x:c r="I1776" s="7" t="str">
        <x:v>La fiche de ce composant ne documente pas les modes de la motorisation complète.</x:v>
      </x:c>
      <x:c r="J1776" s="7" t="str"/>
      <x:c r="K1776" s="15"/>
      <x:c r="L1776" s="15" t="str"/>
      <x:c r="M1776" s="15"/>
      <x:c r="N1776" s="15"/>
      <x:c r="O1776" s="15"/>
      <x:c r="P1776" s="7" t="str"/>
      <x:c r="Q1776" s="15"/>
      <x:c r="R1776" s="7" t="str">
        <x:f>IF(AND(ISNUMBER(K1776),ISNUMBER(Q1776)),IF(K1776&lt;=Q1776,"Valeur ≤ seuil","Valeur &gt; seuil"),"")</x:f>
      </x:c>
      <x:c r="S1776" s="15"/>
      <x:c r="T1776" s="7" t="str">
        <x:f>IF(AND(ISNUMBER(K1776),ISNUMBER(S1776)),IF(K1776&lt;=S1776,"Valeur ≤ seuil","Valeur &gt; seuil"),"")</x:f>
      </x:c>
      <x:c r="U1776" s="7"/>
      <x:c r="V1776" s="7" t="str"/>
      <x:c r="W1776" s="14" t="str"/>
      <x:c r="X1776" s="7" t="str"/>
      <x:c r="Y1776" s="13" t="d">
        <x:v>2026-10-25T12:00:00.000Z</x:v>
      </x:c>
      <x:c r="Z1776" s="14" t="str">
        <x:v>https://asosafety.com/en/produkt/elmon-relay-34-32-2/</x:v>
      </x:c>
      <x:c r="AA1776" s="14" t="str">
        <x:v>http://127.0.0.1:8788/produit-control-access-distribution-elmon-relay-34-32.html</x:v>
      </x:c>
      <x:c r="AB1776" s="14" t="str">
        <x:v>http://127.0.0.1:8788/produit-control-access-distribution-elmon-relay-34-32.html</x:v>
      </x:c>
      <x:c r="AC1776" s="7" t="str">
        <x:v>Obtenir la version, la configuration, les modes, les mesures et les informations réglementaires.</x:v>
      </x:c>
      <x:c r="AD1776" s="7"/>
      <x:c r="AE1776" s="7" t="str"/>
    </x:row>
    <x:row r="1777" ht="54" customHeight="1">
      <x:c r="A1777" s="7" t="str">
        <x:v>ELMON relay 39-726</x:v>
      </x:c>
      <x:c r="B1777" s="7" t="str">
        <x:v>ASO Safety Solutions</x:v>
      </x:c>
      <x:c r="C1777" s="7" t="str">
        <x:v>Control Access Distribution</x:v>
      </x:c>
      <x:c r="D1777" s="7" t="str">
        <x:v>ELMON relay 39-726 · évaluation bicanale à sorties statiques</x:v>
      </x:c>
      <x:c r="E1777" s="7" t="str">
        <x:v>Composant électronique ou sensible</x:v>
      </x:c>
      <x:c r="F1777" s="7" t="str">
        <x:v>Composant à évaluer dans l’ensemble</x:v>
      </x:c>
      <x:c r="G1777" s="7" t="str">
        <x:v>À vérifier</x:v>
      </x:c>
      <x:c r="H1777" s="7" t="str"/>
      <x:c r="I1777" s="7" t="str">
        <x:v>La fiche de ce composant ne documente pas les modes de la motorisation complète.</x:v>
      </x:c>
      <x:c r="J1777" s="7" t="str"/>
      <x:c r="K1777" s="15"/>
      <x:c r="L1777" s="15" t="str"/>
      <x:c r="M1777" s="15"/>
      <x:c r="N1777" s="15"/>
      <x:c r="O1777" s="15"/>
      <x:c r="P1777" s="7" t="str"/>
      <x:c r="Q1777" s="15"/>
      <x:c r="R1777" s="7" t="str">
        <x:f>IF(AND(ISNUMBER(K1777),ISNUMBER(Q1777)),IF(K1777&lt;=Q1777,"Valeur ≤ seuil","Valeur &gt; seuil"),"")</x:f>
      </x:c>
      <x:c r="S1777" s="15"/>
      <x:c r="T1777" s="7" t="str">
        <x:f>IF(AND(ISNUMBER(K1777),ISNUMBER(S1777)),IF(K1777&lt;=S1777,"Valeur ≤ seuil","Valeur &gt; seuil"),"")</x:f>
      </x:c>
      <x:c r="U1777" s="7"/>
      <x:c r="V1777" s="7" t="str"/>
      <x:c r="W1777" s="14" t="str"/>
      <x:c r="X1777" s="7" t="str"/>
      <x:c r="Y1777" s="13" t="d">
        <x:v>2026-10-25T12:00:00.000Z</x:v>
      </x:c>
      <x:c r="Z1777" s="14" t="str">
        <x:v>https://asosafety.com/en/produkt/elmon-relay-39-726-2/</x:v>
      </x:c>
      <x:c r="AA1777" s="14" t="str">
        <x:v>http://127.0.0.1:8788/produit-control-access-distribution-elmon-relay-39-726.html</x:v>
      </x:c>
      <x:c r="AB1777" s="14" t="str">
        <x:v>http://127.0.0.1:8788/produit-control-access-distribution-elmon-relay-39-726.html</x:v>
      </x:c>
      <x:c r="AC1777" s="7" t="str">
        <x:v>Obtenir la version, la configuration, les modes, les mesures et les informations réglementaires.</x:v>
      </x:c>
      <x:c r="AD1777" s="7"/>
      <x:c r="AE1777" s="7" t="str"/>
    </x:row>
    <x:row r="1778" ht="54" customHeight="1">
      <x:c r="A1778" s="7" t="str">
        <x:v>ELMON relay 41-312</x:v>
      </x:c>
      <x:c r="B1778" s="7" t="str">
        <x:v>ASO Safety Solutions</x:v>
      </x:c>
      <x:c r="C1778" s="7" t="str">
        <x:v>Control Access Distribution</x:v>
      </x:c>
      <x:c r="D1778" s="7" t="str">
        <x:v>ELMON relay 41-312 · relais monocanal en coffret</x:v>
      </x:c>
      <x:c r="E1778" s="7" t="str">
        <x:v>Composant électronique ou sensible</x:v>
      </x:c>
      <x:c r="F1778" s="7" t="str">
        <x:v>Composant à évaluer dans l’ensemble</x:v>
      </x:c>
      <x:c r="G1778" s="7" t="str">
        <x:v>À vérifier</x:v>
      </x:c>
      <x:c r="H1778" s="7" t="str"/>
      <x:c r="I1778" s="7" t="str">
        <x:v>La fiche de ce composant ne documente pas les modes de la motorisation complète.</x:v>
      </x:c>
      <x:c r="J1778" s="7" t="str"/>
      <x:c r="K1778" s="15"/>
      <x:c r="L1778" s="15" t="str"/>
      <x:c r="M1778" s="15"/>
      <x:c r="N1778" s="15"/>
      <x:c r="O1778" s="15"/>
      <x:c r="P1778" s="7" t="str"/>
      <x:c r="Q1778" s="15"/>
      <x:c r="R1778" s="7" t="str">
        <x:f>IF(AND(ISNUMBER(K1778),ISNUMBER(Q1778)),IF(K1778&lt;=Q1778,"Valeur ≤ seuil","Valeur &gt; seuil"),"")</x:f>
      </x:c>
      <x:c r="S1778" s="15"/>
      <x:c r="T1778" s="7" t="str">
        <x:f>IF(AND(ISNUMBER(K1778),ISNUMBER(S1778)),IF(K1778&lt;=S1778,"Valeur ≤ seuil","Valeur &gt; seuil"),"")</x:f>
      </x:c>
      <x:c r="U1778" s="7"/>
      <x:c r="V1778" s="7" t="str"/>
      <x:c r="W1778" s="14" t="str"/>
      <x:c r="X1778" s="7" t="str"/>
      <x:c r="Y1778" s="13" t="d">
        <x:v>2026-10-25T12:00:00.000Z</x:v>
      </x:c>
      <x:c r="Z1778" s="14" t="str">
        <x:v>https://asosafety.com/en/produkt/elmon-relay-41-312-2/</x:v>
      </x:c>
      <x:c r="AA1778" s="14" t="str">
        <x:v>http://127.0.0.1:8788/produit-control-access-distribution-elmon-relay-41-312.html</x:v>
      </x:c>
      <x:c r="AB1778" s="14" t="str">
        <x:v>http://127.0.0.1:8788/produit-control-access-distribution-elmon-relay-41-312.html</x:v>
      </x:c>
      <x:c r="AC1778" s="7" t="str">
        <x:v>Obtenir la version, la configuration, les modes, les mesures et les informations réglementaires.</x:v>
      </x:c>
      <x:c r="AD1778" s="7"/>
      <x:c r="AE1778" s="7" t="str"/>
    </x:row>
    <x:row r="1779" ht="54" customHeight="1">
      <x:c r="A1779" s="7" t="str">
        <x:v>ELMON relay 42-622</x:v>
      </x:c>
      <x:c r="B1779" s="7" t="str">
        <x:v>ASO Safety Solutions</x:v>
      </x:c>
      <x:c r="C1779" s="7" t="str">
        <x:v>Control Access Distribution</x:v>
      </x:c>
      <x:c r="D1779" s="7" t="str">
        <x:v>ELMON relay 42-622 · relais bicanal à alimentation étendue</x:v>
      </x:c>
      <x:c r="E1779" s="7" t="str">
        <x:v>Alimentation ou convertisseur</x:v>
      </x:c>
      <x:c r="F1779" s="7" t="str">
        <x:v>Composant à évaluer dans l’ensemble</x:v>
      </x:c>
      <x:c r="G1779" s="7" t="str">
        <x:v>À vérifier</x:v>
      </x:c>
      <x:c r="H1779" s="7" t="str"/>
      <x:c r="I1779" s="7" t="str">
        <x:v>La fiche de ce composant ne documente pas les modes de la motorisation complète.</x:v>
      </x:c>
      <x:c r="J1779" s="7" t="str"/>
      <x:c r="K1779" s="15"/>
      <x:c r="L1779" s="15" t="str"/>
      <x:c r="M1779" s="15"/>
      <x:c r="N1779" s="15"/>
      <x:c r="O1779" s="15"/>
      <x:c r="P1779" s="7" t="str"/>
      <x:c r="Q1779" s="15"/>
      <x:c r="R1779" s="7" t="str">
        <x:f>IF(AND(ISNUMBER(K1779),ISNUMBER(Q1779)),IF(K1779&lt;=Q1779,"Valeur ≤ seuil","Valeur &gt; seuil"),"")</x:f>
      </x:c>
      <x:c r="S1779" s="15"/>
      <x:c r="T1779" s="7" t="str">
        <x:f>IF(AND(ISNUMBER(K1779),ISNUMBER(S1779)),IF(K1779&lt;=S1779,"Valeur ≤ seuil","Valeur &gt; seuil"),"")</x:f>
      </x:c>
      <x:c r="U1779" s="7"/>
      <x:c r="V1779" s="7" t="str"/>
      <x:c r="W1779" s="14" t="str"/>
      <x:c r="X1779" s="7" t="str"/>
      <x:c r="Y1779" s="13" t="d">
        <x:v>2026-10-25T12:00:00.000Z</x:v>
      </x:c>
      <x:c r="Z1779" s="14" t="str">
        <x:v>https://asosafety.com/en/produkt/elmon-relay-42-622-2/</x:v>
      </x:c>
      <x:c r="AA1779" s="14" t="str">
        <x:v>http://127.0.0.1:8788/produit-control-access-distribution-elmon-relay-42-622.html</x:v>
      </x:c>
      <x:c r="AB1779" s="14" t="str">
        <x:v>http://127.0.0.1:8788/produit-control-access-distribution-elmon-relay-42-622.html</x:v>
      </x:c>
      <x:c r="AC1779" s="7" t="str">
        <x:v>Obtenir la version, la configuration, les modes, les mesures et les informations réglementaires.</x:v>
      </x:c>
      <x:c r="AD1779" s="7"/>
      <x:c r="AE1779" s="7" t="str"/>
    </x:row>
    <x:row r="1780" ht="54" customHeight="1">
      <x:c r="A1780" s="7" t="str">
        <x:v>ELMON inductive 77R Set S</x:v>
      </x:c>
      <x:c r="B1780" s="7" t="str">
        <x:v>ASO Safety Solutions</x:v>
      </x:c>
      <x:c r="C1780" s="7" t="str">
        <x:v>Control Access Distribution</x:v>
      </x:c>
      <x:c r="D1780" s="7" t="str">
        <x:v>ELMON inductive 77R Set S · transmission inductive pour portail coulissant</x:v>
      </x:c>
      <x:c r="E1780" s="7" t="str">
        <x:v>Composant électronique ou sensible</x:v>
      </x:c>
      <x:c r="F1780" s="7" t="str">
        <x:v>Composant à évaluer dans l’ensemble</x:v>
      </x:c>
      <x:c r="G1780" s="7" t="str">
        <x:v>À vérifier</x:v>
      </x:c>
      <x:c r="H1780" s="7" t="str"/>
      <x:c r="I1780" s="7" t="str">
        <x:v>La fiche de ce composant ne documente pas les modes de la motorisation complète.</x:v>
      </x:c>
      <x:c r="J1780" s="7" t="str"/>
      <x:c r="K1780" s="15"/>
      <x:c r="L1780" s="15" t="str"/>
      <x:c r="M1780" s="15"/>
      <x:c r="N1780" s="15"/>
      <x:c r="O1780" s="15"/>
      <x:c r="P1780" s="7" t="str"/>
      <x:c r="Q1780" s="15"/>
      <x:c r="R1780" s="7" t="str">
        <x:f>IF(AND(ISNUMBER(K1780),ISNUMBER(Q1780)),IF(K1780&lt;=Q1780,"Valeur ≤ seuil","Valeur &gt; seuil"),"")</x:f>
      </x:c>
      <x:c r="S1780" s="15"/>
      <x:c r="T1780" s="7" t="str">
        <x:f>IF(AND(ISNUMBER(K1780),ISNUMBER(S1780)),IF(K1780&lt;=S1780,"Valeur ≤ seuil","Valeur &gt; seuil"),"")</x:f>
      </x:c>
      <x:c r="U1780" s="7"/>
      <x:c r="V1780" s="7" t="str"/>
      <x:c r="W1780" s="14" t="str"/>
      <x:c r="X1780" s="7" t="str"/>
      <x:c r="Y1780" s="13" t="d">
        <x:v>2026-10-25T12:00:00.000Z</x:v>
      </x:c>
      <x:c r="Z1780" s="14" t="str">
        <x:v>https://asosafety.com/en/produkt/elmon-inductive-77r-set-s-2/</x:v>
      </x:c>
      <x:c r="AA1780" s="14" t="str">
        <x:v>http://127.0.0.1:8788/produit-control-access-distribution-elmon-inductive-77r-set-s.html</x:v>
      </x:c>
      <x:c r="AB1780" s="14" t="str">
        <x:v>http://127.0.0.1:8788/produit-control-access-distribution-elmon-inductive-77r-set-s.html</x:v>
      </x:c>
      <x:c r="AC1780" s="7" t="str">
        <x:v>Obtenir la version, la configuration, les modes, les mesures et les informations réglementaires.</x:v>
      </x:c>
      <x:c r="AD1780" s="7"/>
      <x:c r="AE1780" s="7" t="str"/>
    </x:row>
    <x:row r="1781" ht="54" customHeight="1">
      <x:c r="A1781" s="7" t="str">
        <x:v>ELMON inductive 70-755</x:v>
      </x:c>
      <x:c r="B1781" s="7" t="str">
        <x:v>ASO Safety Solutions</x:v>
      </x:c>
      <x:c r="C1781" s="7" t="str">
        <x:v>Control Access Distribution</x:v>
      </x:c>
      <x:c r="D1781" s="7" t="str">
        <x:v>ELMON inductive 70-755 · carte d’évaluation sans boîtier</x:v>
      </x:c>
      <x:c r="E1781" s="7" t="str">
        <x:v>Composant électronique ou sensible</x:v>
      </x:c>
      <x:c r="F1781" s="7" t="str">
        <x:v>Composant à évaluer dans l’ensemble</x:v>
      </x:c>
      <x:c r="G1781" s="7" t="str">
        <x:v>À vérifier</x:v>
      </x:c>
      <x:c r="H1781" s="7" t="str"/>
      <x:c r="I1781" s="7" t="str">
        <x:v>La fiche de ce composant ne documente pas les modes de la motorisation complète.</x:v>
      </x:c>
      <x:c r="J1781" s="7" t="str"/>
      <x:c r="K1781" s="15"/>
      <x:c r="L1781" s="15" t="str"/>
      <x:c r="M1781" s="15"/>
      <x:c r="N1781" s="15"/>
      <x:c r="O1781" s="15"/>
      <x:c r="P1781" s="7" t="str"/>
      <x:c r="Q1781" s="15"/>
      <x:c r="R1781" s="7" t="str">
        <x:f>IF(AND(ISNUMBER(K1781),ISNUMBER(Q1781)),IF(K1781&lt;=Q1781,"Valeur ≤ seuil","Valeur &gt; seuil"),"")</x:f>
      </x:c>
      <x:c r="S1781" s="15"/>
      <x:c r="T1781" s="7" t="str">
        <x:f>IF(AND(ISNUMBER(K1781),ISNUMBER(S1781)),IF(K1781&lt;=S1781,"Valeur ≤ seuil","Valeur &gt; seuil"),"")</x:f>
      </x:c>
      <x:c r="U1781" s="7"/>
      <x:c r="V1781" s="7" t="str"/>
      <x:c r="W1781" s="14" t="str"/>
      <x:c r="X1781" s="7" t="str"/>
      <x:c r="Y1781" s="13" t="d">
        <x:v>2026-10-25T12:00:00.000Z</x:v>
      </x:c>
      <x:c r="Z1781" s="14" t="str">
        <x:v>https://asosafety.com/shared-files/20038/?ASO-product-catalogue-2025-DE-EN.pdf#page=34</x:v>
      </x:c>
      <x:c r="AA1781" s="14" t="str">
        <x:v>http://127.0.0.1:8788/produit-control-access-distribution-elmon-inductive-70-755.html</x:v>
      </x:c>
      <x:c r="AB1781" s="14" t="str">
        <x:v>http://127.0.0.1:8788/produit-control-access-distribution-elmon-inductive-70-755.html</x:v>
      </x:c>
      <x:c r="AC1781" s="7" t="str">
        <x:v>Obtenir la version, la configuration, les modes, les mesures et les informations réglementaires.</x:v>
      </x:c>
      <x:c r="AD1781" s="7"/>
      <x:c r="AE1781" s="7" t="str"/>
    </x:row>
    <x:row r="1782" ht="54" customHeight="1">
      <x:c r="A1782" s="7" t="str">
        <x:v>ELMON inductive 70-757</x:v>
      </x:c>
      <x:c r="B1782" s="7" t="str">
        <x:v>ASO Safety Solutions</x:v>
      </x:c>
      <x:c r="C1782" s="7" t="str">
        <x:v>Control Access Distribution</x:v>
      </x:c>
      <x:c r="D1782" s="7" t="str">
        <x:v>ELMON inductive 70-757 · carte d’évaluation sans boîtier</x:v>
      </x:c>
      <x:c r="E1782" s="7" t="str">
        <x:v>Composant électronique ou sensible</x:v>
      </x:c>
      <x:c r="F1782" s="7" t="str">
        <x:v>Composant à évaluer dans l’ensemble</x:v>
      </x:c>
      <x:c r="G1782" s="7" t="str">
        <x:v>À vérifier</x:v>
      </x:c>
      <x:c r="H1782" s="7" t="str"/>
      <x:c r="I1782" s="7" t="str">
        <x:v>La fiche de ce composant ne documente pas les modes de la motorisation complète.</x:v>
      </x:c>
      <x:c r="J1782" s="7" t="str"/>
      <x:c r="K1782" s="15"/>
      <x:c r="L1782" s="15" t="str"/>
      <x:c r="M1782" s="15"/>
      <x:c r="N1782" s="15"/>
      <x:c r="O1782" s="15"/>
      <x:c r="P1782" s="7" t="str"/>
      <x:c r="Q1782" s="15"/>
      <x:c r="R1782" s="7" t="str">
        <x:f>IF(AND(ISNUMBER(K1782),ISNUMBER(Q1782)),IF(K1782&lt;=Q1782,"Valeur ≤ seuil","Valeur &gt; seuil"),"")</x:f>
      </x:c>
      <x:c r="S1782" s="15"/>
      <x:c r="T1782" s="7" t="str">
        <x:f>IF(AND(ISNUMBER(K1782),ISNUMBER(S1782)),IF(K1782&lt;=S1782,"Valeur ≤ seuil","Valeur &gt; seuil"),"")</x:f>
      </x:c>
      <x:c r="U1782" s="7"/>
      <x:c r="V1782" s="7" t="str"/>
      <x:c r="W1782" s="14" t="str"/>
      <x:c r="X1782" s="7" t="str"/>
      <x:c r="Y1782" s="13" t="d">
        <x:v>2026-10-25T12:00:00.000Z</x:v>
      </x:c>
      <x:c r="Z1782" s="14" t="str">
        <x:v>https://asosafety.com/shared-files/20038/?ASO-product-catalogue-2025-DE-EN.pdf#page=34</x:v>
      </x:c>
      <x:c r="AA1782" s="14" t="str">
        <x:v>http://127.0.0.1:8788/produit-control-access-distribution-elmon-inductive-70-757.html</x:v>
      </x:c>
      <x:c r="AB1782" s="14" t="str">
        <x:v>http://127.0.0.1:8788/produit-control-access-distribution-elmon-inductive-70-757.html</x:v>
      </x:c>
      <x:c r="AC1782" s="7" t="str">
        <x:v>Obtenir la version, la configuration, les modes, les mesures et les informations réglementaires.</x:v>
      </x:c>
      <x:c r="AD1782" s="7"/>
      <x:c r="AE1782" s="7" t="str"/>
    </x:row>
    <x:row r="1783" ht="54" customHeight="1">
      <x:c r="A1783" s="7" t="str">
        <x:v>ELMON inductive 74-332</x:v>
      </x:c>
      <x:c r="B1783" s="7" t="str">
        <x:v>ASO Safety Solutions</x:v>
      </x:c>
      <x:c r="C1783" s="7" t="str">
        <x:v>Control Access Distribution</x:v>
      </x:c>
      <x:c r="D1783" s="7" t="str">
        <x:v>ELMON inductive 74-332 · carte d’évaluation sans boîtier</x:v>
      </x:c>
      <x:c r="E1783" s="7" t="str">
        <x:v>Composant électronique ou sensible</x:v>
      </x:c>
      <x:c r="F1783" s="7" t="str">
        <x:v>Composant à évaluer dans l’ensemble</x:v>
      </x:c>
      <x:c r="G1783" s="7" t="str">
        <x:v>À vérifier</x:v>
      </x:c>
      <x:c r="H1783" s="7" t="str"/>
      <x:c r="I1783" s="7" t="str">
        <x:v>La fiche de ce composant ne documente pas les modes de la motorisation complète.</x:v>
      </x:c>
      <x:c r="J1783" s="7" t="str"/>
      <x:c r="K1783" s="15"/>
      <x:c r="L1783" s="15" t="str"/>
      <x:c r="M1783" s="15"/>
      <x:c r="N1783" s="15"/>
      <x:c r="O1783" s="15"/>
      <x:c r="P1783" s="7" t="str"/>
      <x:c r="Q1783" s="15"/>
      <x:c r="R1783" s="7" t="str">
        <x:f>IF(AND(ISNUMBER(K1783),ISNUMBER(Q1783)),IF(K1783&lt;=Q1783,"Valeur ≤ seuil","Valeur &gt; seuil"),"")</x:f>
      </x:c>
      <x:c r="S1783" s="15"/>
      <x:c r="T1783" s="7" t="str">
        <x:f>IF(AND(ISNUMBER(K1783),ISNUMBER(S1783)),IF(K1783&lt;=S1783,"Valeur ≤ seuil","Valeur &gt; seuil"),"")</x:f>
      </x:c>
      <x:c r="U1783" s="7"/>
      <x:c r="V1783" s="7" t="str"/>
      <x:c r="W1783" s="14" t="str"/>
      <x:c r="X1783" s="7" t="str"/>
      <x:c r="Y1783" s="13" t="d">
        <x:v>2026-10-25T12:00:00.000Z</x:v>
      </x:c>
      <x:c r="Z1783" s="14" t="str">
        <x:v>https://asosafety.com/shared-files/20038/?ASO-product-catalogue-2025-DE-EN.pdf#page=34</x:v>
      </x:c>
      <x:c r="AA1783" s="14" t="str">
        <x:v>http://127.0.0.1:8788/produit-control-access-distribution-elmon-inductive-74-332.html</x:v>
      </x:c>
      <x:c r="AB1783" s="14" t="str">
        <x:v>http://127.0.0.1:8788/produit-control-access-distribution-elmon-inductive-74-332.html</x:v>
      </x:c>
      <x:c r="AC1783" s="7" t="str">
        <x:v>Obtenir la version, la configuration, les modes, les mesures et les informations réglementaires.</x:v>
      </x:c>
      <x:c r="AD1783" s="7"/>
      <x:c r="AE1783" s="7" t="str"/>
    </x:row>
    <x:row r="1784" ht="54" customHeight="1">
      <x:c r="A1784" s="7" t="str">
        <x:v>DRICO slife 750 FU A0101</x:v>
      </x:c>
      <x:c r="B1784" s="7" t="str">
        <x:v>ASO Safety Solutions</x:v>
      </x:c>
      <x:c r="C1784" s="7" t="str">
        <x:v>Control Access Distribution</x:v>
      </x:c>
      <x:c r="D1784" s="7" t="str">
        <x:v>DRICO slife 750 FU A0101 - commande à variateur de fréquence</x:v>
      </x:c>
      <x:c r="E1784" s="7" t="str">
        <x:v>Composant électronique ou sensible</x:v>
      </x:c>
      <x:c r="F1784" s="7" t="str">
        <x:v>Composant à évaluer dans l’ensemble</x:v>
      </x:c>
      <x:c r="G1784" s="7" t="str">
        <x:v>À vérifier</x:v>
      </x:c>
      <x:c r="H1784" s="7" t="str"/>
      <x:c r="I1784" s="7" t="str">
        <x:v>La fiche de ce composant ne documente pas les modes de la motorisation complète.</x:v>
      </x:c>
      <x:c r="J1784" s="7" t="str"/>
      <x:c r="K1784" s="15"/>
      <x:c r="L1784" s="15" t="str"/>
      <x:c r="M1784" s="15"/>
      <x:c r="N1784" s="15"/>
      <x:c r="O1784" s="15"/>
      <x:c r="P1784" s="7" t="str"/>
      <x:c r="Q1784" s="15"/>
      <x:c r="R1784" s="7" t="str">
        <x:f>IF(AND(ISNUMBER(K1784),ISNUMBER(Q1784)),IF(K1784&lt;=Q1784,"Valeur ≤ seuil","Valeur &gt; seuil"),"")</x:f>
      </x:c>
      <x:c r="S1784" s="15"/>
      <x:c r="T1784" s="7" t="str">
        <x:f>IF(AND(ISNUMBER(K1784),ISNUMBER(S1784)),IF(K1784&lt;=S1784,"Valeur ≤ seuil","Valeur &gt; seuil"),"")</x:f>
      </x:c>
      <x:c r="U1784" s="7"/>
      <x:c r="V1784" s="7" t="str"/>
      <x:c r="W1784" s="14" t="str"/>
      <x:c r="X1784" s="7" t="str"/>
      <x:c r="Y1784" s="13" t="d">
        <x:v>2026-10-25T12:00:00.000Z</x:v>
      </x:c>
      <x:c r="Z1784" s="14" t="str">
        <x:v>https://asosafety.com/en/produkt/drico-slife-750-fu-a0101-2/</x:v>
      </x:c>
      <x:c r="AA1784" s="14" t="str">
        <x:v>http://127.0.0.1:8788/produit-control-access-distribution-drico-slife-750-fu-a0101.html</x:v>
      </x:c>
      <x:c r="AB1784" s="14" t="str">
        <x:v>http://127.0.0.1:8788/produit-control-access-distribution-drico-slife-750-fu-a0101.html</x:v>
      </x:c>
      <x:c r="AC1784" s="7" t="str">
        <x:v>Obtenir la version, la configuration, les modes, les mesures et les informations réglementaires.</x:v>
      </x:c>
      <x:c r="AD1784" s="7"/>
      <x:c r="AE1784" s="7" t="str"/>
    </x:row>
    <x:row r="1785" ht="54" customHeight="1">
      <x:c r="A1785" s="7" t="str">
        <x:v>DRICO slife 2400 FU A0102</x:v>
      </x:c>
      <x:c r="B1785" s="7" t="str">
        <x:v>ASO Safety Solutions</x:v>
      </x:c>
      <x:c r="C1785" s="7" t="str">
        <x:v>Control Access Distribution</x:v>
      </x:c>
      <x:c r="D1785" s="7" t="str">
        <x:v>DRICO slife 2400 FU A0102 - commande à variateur de fréquence</x:v>
      </x:c>
      <x:c r="E1785" s="7" t="str">
        <x:v>Composant électronique ou sensible</x:v>
      </x:c>
      <x:c r="F1785" s="7" t="str">
        <x:v>Composant à évaluer dans l’ensemble</x:v>
      </x:c>
      <x:c r="G1785" s="7" t="str">
        <x:v>À vérifier</x:v>
      </x:c>
      <x:c r="H1785" s="7" t="str"/>
      <x:c r="I1785" s="7" t="str">
        <x:v>La fiche de ce composant ne documente pas les modes de la motorisation complète.</x:v>
      </x:c>
      <x:c r="J1785" s="7" t="str"/>
      <x:c r="K1785" s="15"/>
      <x:c r="L1785" s="15" t="str"/>
      <x:c r="M1785" s="15"/>
      <x:c r="N1785" s="15"/>
      <x:c r="O1785" s="15"/>
      <x:c r="P1785" s="7" t="str"/>
      <x:c r="Q1785" s="15"/>
      <x:c r="R1785" s="7" t="str">
        <x:f>IF(AND(ISNUMBER(K1785),ISNUMBER(Q1785)),IF(K1785&lt;=Q1785,"Valeur ≤ seuil","Valeur &gt; seuil"),"")</x:f>
      </x:c>
      <x:c r="S1785" s="15"/>
      <x:c r="T1785" s="7" t="str">
        <x:f>IF(AND(ISNUMBER(K1785),ISNUMBER(S1785)),IF(K1785&lt;=S1785,"Valeur ≤ seuil","Valeur &gt; seuil"),"")</x:f>
      </x:c>
      <x:c r="U1785" s="7"/>
      <x:c r="V1785" s="7" t="str"/>
      <x:c r="W1785" s="14" t="str"/>
      <x:c r="X1785" s="7" t="str"/>
      <x:c r="Y1785" s="13" t="d">
        <x:v>2026-10-25T12:00:00.000Z</x:v>
      </x:c>
      <x:c r="Z1785" s="14" t="str">
        <x:v>https://asosafety.com/en/produkt/drico-slife-2400-fu-a0102-2/</x:v>
      </x:c>
      <x:c r="AA1785" s="14" t="str">
        <x:v>http://127.0.0.1:8788/produit-control-access-distribution-drico-slife-2400-fu-a0102.html</x:v>
      </x:c>
      <x:c r="AB1785" s="14" t="str">
        <x:v>http://127.0.0.1:8788/produit-control-access-distribution-drico-slife-2400-fu-a0102.html</x:v>
      </x:c>
      <x:c r="AC1785" s="7" t="str">
        <x:v>Obtenir la version, la configuration, les modes, les mesures et les informations réglementaires.</x:v>
      </x:c>
      <x:c r="AD1785" s="7"/>
      <x:c r="AE1785" s="7" t="str"/>
    </x:row>
    <x:row r="1786" ht="54" customHeight="1">
      <x:c r="A1786" s="7" t="str">
        <x:v>LISENS scan set CA-B-Set 2</x:v>
      </x:c>
      <x:c r="B1786" s="7" t="str">
        <x:v>ASO Safety Solutions</x:v>
      </x:c>
      <x:c r="C1786" s="7" t="str">
        <x:v>Control Access Distribution</x:v>
      </x:c>
      <x:c r="D1786" s="7" t="str">
        <x:v>LISENS scan CA-B-Set 2 - ensemble radar à deux capteurs</x:v>
      </x:c>
      <x:c r="E1786" s="7" t="str">
        <x:v>Composant électronique ou sensible</x:v>
      </x:c>
      <x:c r="F1786" s="7" t="str">
        <x:v>Composant à évaluer dans l’ensemble</x:v>
      </x:c>
      <x:c r="G1786" s="7" t="str">
        <x:v>À vérifier</x:v>
      </x:c>
      <x:c r="H1786" s="7" t="str"/>
      <x:c r="I1786" s="7" t="str">
        <x:v>La fiche de ce composant ne documente pas les modes de la motorisation complète.</x:v>
      </x:c>
      <x:c r="J1786" s="7" t="str"/>
      <x:c r="K1786" s="15"/>
      <x:c r="L1786" s="15" t="str"/>
      <x:c r="M1786" s="15"/>
      <x:c r="N1786" s="15"/>
      <x:c r="O1786" s="15"/>
      <x:c r="P1786" s="7" t="str"/>
      <x:c r="Q1786" s="15"/>
      <x:c r="R1786" s="7" t="str">
        <x:f>IF(AND(ISNUMBER(K1786),ISNUMBER(Q1786)),IF(K1786&lt;=Q1786,"Valeur ≤ seuil","Valeur &gt; seuil"),"")</x:f>
      </x:c>
      <x:c r="S1786" s="15"/>
      <x:c r="T1786" s="7" t="str">
        <x:f>IF(AND(ISNUMBER(K1786),ISNUMBER(S1786)),IF(K1786&lt;=S1786,"Valeur ≤ seuil","Valeur &gt; seuil"),"")</x:f>
      </x:c>
      <x:c r="U1786" s="7"/>
      <x:c r="V1786" s="7" t="str"/>
      <x:c r="W1786" s="14" t="str"/>
      <x:c r="X1786" s="7" t="str"/>
      <x:c r="Y1786" s="13" t="d">
        <x:v>2026-10-25T12:00:00.000Z</x:v>
      </x:c>
      <x:c r="Z1786" s="14" t="str">
        <x:v>https://asosafety.com/en/produkt/lisens-scan-set-ca-b-set-2-2/</x:v>
      </x:c>
      <x:c r="AA1786" s="14" t="str">
        <x:v>http://127.0.0.1:8788/produit-control-access-distribution-lisens-scan-set-ca-b-set-2.html</x:v>
      </x:c>
      <x:c r="AB1786" s="14" t="str">
        <x:v>http://127.0.0.1:8788/produit-control-access-distribution-lisens-scan-set-ca-b-set-2.html</x:v>
      </x:c>
      <x:c r="AC1786" s="7" t="str">
        <x:v>Obtenir la version, la configuration, les modes, les mesures et les informations réglementaires.</x:v>
      </x:c>
      <x:c r="AD1786" s="7"/>
      <x:c r="AE1786" s="7" t="str"/>
    </x:row>
    <x:row r="1787" ht="54" customHeight="1">
      <x:c r="A1787" s="7" t="str">
        <x:v>LISENS scan sensor SUC3-1240E</x:v>
      </x:c>
      <x:c r="B1787" s="7" t="str">
        <x:v>ASO Safety Solutions</x:v>
      </x:c>
      <x:c r="C1787" s="7" t="str">
        <x:v>Control Access Distribution</x:v>
      </x:c>
      <x:c r="D1787" s="7" t="str">
        <x:v>LISENS scan SUC3-1240E - capteur radar seul</x:v>
      </x:c>
      <x:c r="E1787" s="7" t="str">
        <x:v>Composant électronique ou sensible</x:v>
      </x:c>
      <x:c r="F1787" s="7" t="str">
        <x:v>Composant à évaluer dans l’ensemble</x:v>
      </x:c>
      <x:c r="G1787" s="7" t="str">
        <x:v>À vérifier</x:v>
      </x:c>
      <x:c r="H1787" s="7" t="str"/>
      <x:c r="I1787" s="7" t="str">
        <x:v>La fiche de ce composant ne documente pas les modes de la motorisation complète.</x:v>
      </x:c>
      <x:c r="J1787" s="7" t="str"/>
      <x:c r="K1787" s="15"/>
      <x:c r="L1787" s="15" t="str"/>
      <x:c r="M1787" s="15"/>
      <x:c r="N1787" s="15"/>
      <x:c r="O1787" s="15"/>
      <x:c r="P1787" s="7" t="str"/>
      <x:c r="Q1787" s="15"/>
      <x:c r="R1787" s="7" t="str">
        <x:f>IF(AND(ISNUMBER(K1787),ISNUMBER(Q1787)),IF(K1787&lt;=Q1787,"Valeur ≤ seuil","Valeur &gt; seuil"),"")</x:f>
      </x:c>
      <x:c r="S1787" s="15"/>
      <x:c r="T1787" s="7" t="str">
        <x:f>IF(AND(ISNUMBER(K1787),ISNUMBER(S1787)),IF(K1787&lt;=S1787,"Valeur ≤ seuil","Valeur &gt; seuil"),"")</x:f>
      </x:c>
      <x:c r="U1787" s="7"/>
      <x:c r="V1787" s="7" t="str"/>
      <x:c r="W1787" s="14" t="str"/>
      <x:c r="X1787" s="7" t="str"/>
      <x:c r="Y1787" s="13" t="d">
        <x:v>2026-10-25T12:00:00.000Z</x:v>
      </x:c>
      <x:c r="Z1787" s="14" t="str">
        <x:v>https://asosafety.com/en/produkt/lisens-scan-sensor-suc3-1240e/</x:v>
      </x:c>
      <x:c r="AA1787" s="14" t="str">
        <x:v>http://127.0.0.1:8788/produit-control-access-distribution-lisens-scan-sensor-suc3-1240e.html</x:v>
      </x:c>
      <x:c r="AB1787" s="14" t="str">
        <x:v>http://127.0.0.1:8788/produit-control-access-distribution-lisens-scan-sensor-suc3-1240e.html</x:v>
      </x:c>
      <x:c r="AC1787" s="7" t="str">
        <x:v>Obtenir la version, la configuration, les modes, les mesures et les informations réglementaires.</x:v>
      </x:c>
      <x:c r="AD1787" s="7"/>
      <x:c r="AE1787" s="7" t="str"/>
    </x:row>
    <x:row r="1788" ht="54" customHeight="1">
      <x:c r="A1788" s="7" t="str">
        <x:v>SENTIR bumper 100-120 L/O</x:v>
      </x:c>
      <x:c r="B1788" s="7" t="str">
        <x:v>ASO Safety Solutions</x:v>
      </x:c>
      <x:c r="C1788" s="7" t="str">
        <x:v>Control Access Distribution</x:v>
      </x:c>
      <x:c r="D1788" s="7" t="str">
        <x:v>SENTIR bumper 100-120 L/O - pare-chocs sensible extérieur</x:v>
      </x:c>
      <x:c r="E1788" s="7" t="str">
        <x:v>Composant électronique ou sensible</x:v>
      </x:c>
      <x:c r="F1788" s="7" t="str">
        <x:v>Composant à évaluer dans l’ensemble</x:v>
      </x:c>
      <x:c r="G1788" s="7" t="str">
        <x:v>À vérifier</x:v>
      </x:c>
      <x:c r="H1788" s="7" t="str"/>
      <x:c r="I1788" s="7" t="str">
        <x:v>La fiche de ce composant ne documente pas les modes de la motorisation complète.</x:v>
      </x:c>
      <x:c r="J1788" s="7" t="str"/>
      <x:c r="K1788" s="15"/>
      <x:c r="L1788" s="15" t="str"/>
      <x:c r="M1788" s="15"/>
      <x:c r="N1788" s="15"/>
      <x:c r="O1788" s="15"/>
      <x:c r="P1788" s="7" t="str"/>
      <x:c r="Q1788" s="15"/>
      <x:c r="R1788" s="7" t="str">
        <x:f>IF(AND(ISNUMBER(K1788),ISNUMBER(Q1788)),IF(K1788&lt;=Q1788,"Valeur ≤ seuil","Valeur &gt; seuil"),"")</x:f>
      </x:c>
      <x:c r="S1788" s="15"/>
      <x:c r="T1788" s="7" t="str">
        <x:f>IF(AND(ISNUMBER(K1788),ISNUMBER(S1788)),IF(K1788&lt;=S1788,"Valeur ≤ seuil","Valeur &gt; seuil"),"")</x:f>
      </x:c>
      <x:c r="U1788" s="7" t="str">
        <x:v>24 V / 10 mA</x:v>
      </x:c>
      <x:c r="V1788" s="7" t="str">
        <x:v>Capacité électrique du profil. Ce n’est pas une consommation de veille.</x:v>
      </x:c>
      <x:c r="W1788" s="14" t="str">
        <x:v>https://asosafety.com/shared-files/20028/?Safety-contact-bumper-SENTIR-bumper-100-120-L-O-product-information-DE-EN.pdf</x:v>
      </x:c>
      <x:c r="X1788" s="7" t="str">
        <x:v>source fabricant</x:v>
      </x:c>
      <x:c r="Y1788" s="13" t="d">
        <x:v>2026-10-25T12:00:00.000Z</x:v>
      </x:c>
      <x:c r="Z1788" s="14" t="str">
        <x:v>https://asosafety.com/en/produkt/sentir-bumper-100-120-l-o-2/</x:v>
      </x:c>
      <x:c r="AA1788" s="14" t="str">
        <x:v>http://127.0.0.1:8788/produit-control-access-distribution-sentir-bumper-100-120-l-o.html</x:v>
      </x:c>
      <x:c r="AB1788" s="14" t="str">
        <x:v>http://127.0.0.1:8788/produit-control-access-distribution-sentir-bumper-100-120-l-o.html</x:v>
      </x:c>
      <x:c r="AC1788" s="7" t="str">
        <x:v>Obtenir la version, la configuration, les modes, les mesures et les informations réglementaires.</x:v>
      </x:c>
      <x:c r="AD1788" s="7"/>
      <x:c r="AE1788" s="7" t="str"/>
    </x:row>
    <x:row r="1789" ht="54" customHeight="1">
      <x:c r="A1789" s="7" t="str">
        <x:v>SENTIR bumper 4 Robotics</x:v>
      </x:c>
      <x:c r="B1789" s="7" t="str">
        <x:v>ASO Safety Solutions</x:v>
      </x:c>
      <x:c r="C1789" s="7" t="str">
        <x:v>Control Access Distribution</x:v>
      </x:c>
      <x:c r="D1789" s="7" t="str">
        <x:v>SENTIR bumper 4 Robotics - pare-chocs sensible pour cobots</x:v>
      </x:c>
      <x:c r="E1789" s="7" t="str">
        <x:v>Composant électronique ou sensible</x:v>
      </x:c>
      <x:c r="F1789" s="7" t="str">
        <x:v>Composant à évaluer dans l’ensemble</x:v>
      </x:c>
      <x:c r="G1789" s="7" t="str">
        <x:v>À vérifier</x:v>
      </x:c>
      <x:c r="H1789" s="7" t="str"/>
      <x:c r="I1789" s="7" t="str">
        <x:v>La fiche de ce composant ne documente pas les modes de la motorisation complète.</x:v>
      </x:c>
      <x:c r="J1789" s="7" t="str"/>
      <x:c r="K1789" s="15"/>
      <x:c r="L1789" s="15" t="str"/>
      <x:c r="M1789" s="15"/>
      <x:c r="N1789" s="15"/>
      <x:c r="O1789" s="15"/>
      <x:c r="P1789" s="7" t="str"/>
      <x:c r="Q1789" s="15"/>
      <x:c r="R1789" s="7" t="str">
        <x:f>IF(AND(ISNUMBER(K1789),ISNUMBER(Q1789)),IF(K1789&lt;=Q1789,"Valeur ≤ seuil","Valeur &gt; seuil"),"")</x:f>
      </x:c>
      <x:c r="S1789" s="15"/>
      <x:c r="T1789" s="7" t="str">
        <x:f>IF(AND(ISNUMBER(K1789),ISNUMBER(S1789)),IF(K1789&lt;=S1789,"Valeur ≤ seuil","Valeur &gt; seuil"),"")</x:f>
      </x:c>
      <x:c r="U1789" s="7" t="str">
        <x:v>24 V / 10 mA</x:v>
      </x:c>
      <x:c r="V1789" s="7" t="str">
        <x:v>Capacité électrique du profil. Ce n’est pas une consommation de veille.</x:v>
      </x:c>
      <x:c r="W1789" s="14" t="str">
        <x:v>https://asosafety.com/en/produkt/sentir-bumper-4-robotics-2/</x:v>
      </x:c>
      <x:c r="X1789" s="7" t="str">
        <x:v>source fabricant</x:v>
      </x:c>
      <x:c r="Y1789" s="13" t="d">
        <x:v>2026-10-25T12:00:00.000Z</x:v>
      </x:c>
      <x:c r="Z1789" s="14" t="str">
        <x:v>https://asosafety.com/en/produkt/sentir-bumper-4-robotics-2/</x:v>
      </x:c>
      <x:c r="AA1789" s="14" t="str">
        <x:v>http://127.0.0.1:8788/produit-control-access-distribution-sentir-bumper-4-robotics.html</x:v>
      </x:c>
      <x:c r="AB1789" s="14" t="str">
        <x:v>http://127.0.0.1:8788/produit-control-access-distribution-sentir-bumper-4-robotics.html</x:v>
      </x:c>
      <x:c r="AC1789" s="7" t="str">
        <x:v>Obtenir la version, la configuration, les modes, les mesures et les informations réglementaires.</x:v>
      </x:c>
      <x:c r="AD1789" s="7"/>
      <x:c r="AE1789" s="7" t="str"/>
    </x:row>
    <x:row r="1790" ht="54" customHeight="1">
      <x:c r="A1790" s="7" t="str">
        <x:v>SENTIR bumper NBR</x:v>
      </x:c>
      <x:c r="B1790" s="7" t="str">
        <x:v>ASO Safety Solutions</x:v>
      </x:c>
      <x:c r="C1790" s="7" t="str">
        <x:v>Control Access Distribution</x:v>
      </x:c>
      <x:c r="D1790" s="7" t="str">
        <x:v>SENTIR bumper NBR - pare-chocs sensible à revêtement caoutchouc</x:v>
      </x:c>
      <x:c r="E1790" s="7" t="str">
        <x:v>Composant électronique ou sensible</x:v>
      </x:c>
      <x:c r="F1790" s="7" t="str">
        <x:v>Composant à évaluer dans l’ensemble</x:v>
      </x:c>
      <x:c r="G1790" s="7" t="str">
        <x:v>À vérifier</x:v>
      </x:c>
      <x:c r="H1790" s="7" t="str"/>
      <x:c r="I1790" s="7" t="str">
        <x:v>La fiche de ce composant ne documente pas les modes de la motorisation complète.</x:v>
      </x:c>
      <x:c r="J1790" s="7" t="str"/>
      <x:c r="K1790" s="15"/>
      <x:c r="L1790" s="15" t="str"/>
      <x:c r="M1790" s="15"/>
      <x:c r="N1790" s="15"/>
      <x:c r="O1790" s="15"/>
      <x:c r="P1790" s="7" t="str"/>
      <x:c r="Q1790" s="15"/>
      <x:c r="R1790" s="7" t="str">
        <x:f>IF(AND(ISNUMBER(K1790),ISNUMBER(Q1790)),IF(K1790&lt;=Q1790,"Valeur ≤ seuil","Valeur &gt; seuil"),"")</x:f>
      </x:c>
      <x:c r="S1790" s="15"/>
      <x:c r="T1790" s="7" t="str">
        <x:f>IF(AND(ISNUMBER(K1790),ISNUMBER(S1790)),IF(K1790&lt;=S1790,"Valeur ≤ seuil","Valeur &gt; seuil"),"")</x:f>
      </x:c>
      <x:c r="U1790" s="7" t="str">
        <x:v>24 V / 10 mA</x:v>
      </x:c>
      <x:c r="V1790" s="7" t="str">
        <x:v>Capacité électrique du profil. Ce n’est pas une consommation de veille.</x:v>
      </x:c>
      <x:c r="W1790" s="14" t="str">
        <x:v>https://asosafety.com/en/produkt/sentir-bumper-nbr-2/</x:v>
      </x:c>
      <x:c r="X1790" s="7" t="str">
        <x:v>source fabricant</x:v>
      </x:c>
      <x:c r="Y1790" s="13" t="d">
        <x:v>2026-10-25T12:00:00.000Z</x:v>
      </x:c>
      <x:c r="Z1790" s="14" t="str">
        <x:v>https://asosafety.com/en/produkt/sentir-bumper-nbr-2/</x:v>
      </x:c>
      <x:c r="AA1790" s="14" t="str">
        <x:v>http://127.0.0.1:8788/produit-control-access-distribution-sentir-bumper-nbr.html</x:v>
      </x:c>
      <x:c r="AB1790" s="14" t="str">
        <x:v>http://127.0.0.1:8788/produit-control-access-distribution-sentir-bumper-nbr.html</x:v>
      </x:c>
      <x:c r="AC1790" s="7" t="str">
        <x:v>Obtenir la version, la configuration, les modes, les mesures et les informations réglementaires.</x:v>
      </x:c>
      <x:c r="AD1790" s="7"/>
      <x:c r="AE1790" s="7" t="str"/>
    </x:row>
    <x:row r="1791" ht="54" customHeight="1">
      <x:c r="A1791" s="7" t="str">
        <x:v>SENTIR mat 14-1F4.0-ARB</x:v>
      </x:c>
      <x:c r="B1791" s="7" t="str">
        <x:v>ASO Safety Solutions</x:v>
      </x:c>
      <x:c r="C1791" s="7" t="str">
        <x:v>Control Access Distribution</x:v>
      </x:c>
      <x:c r="D1791" s="7" t="str">
        <x:v>SENTIR mat 14-1F4.0-ARB - tapis sensible à surface aluminium</x:v>
      </x:c>
      <x:c r="E1791" s="7" t="str">
        <x:v>Composant électronique ou sensible</x:v>
      </x:c>
      <x:c r="F1791" s="7" t="str">
        <x:v>Composant à évaluer dans l’ensemble</x:v>
      </x:c>
      <x:c r="G1791" s="7" t="str">
        <x:v>À vérifier</x:v>
      </x:c>
      <x:c r="H1791" s="7" t="str"/>
      <x:c r="I1791" s="7" t="str">
        <x:v>La fiche de ce composant ne documente pas les modes de la motorisation complète.</x:v>
      </x:c>
      <x:c r="J1791" s="7" t="str"/>
      <x:c r="K1791" s="15"/>
      <x:c r="L1791" s="15" t="str"/>
      <x:c r="M1791" s="15"/>
      <x:c r="N1791" s="15"/>
      <x:c r="O1791" s="15"/>
      <x:c r="P1791" s="7" t="str"/>
      <x:c r="Q1791" s="15"/>
      <x:c r="R1791" s="7" t="str">
        <x:f>IF(AND(ISNUMBER(K1791),ISNUMBER(Q1791)),IF(K1791&lt;=Q1791,"Valeur ≤ seuil","Valeur &gt; seuil"),"")</x:f>
      </x:c>
      <x:c r="S1791" s="15"/>
      <x:c r="T1791" s="7" t="str">
        <x:f>IF(AND(ISNUMBER(K1791),ISNUMBER(S1791)),IF(K1791&lt;=S1791,"Valeur ≤ seuil","Valeur &gt; seuil"),"")</x:f>
      </x:c>
      <x:c r="U1791" s="7"/>
      <x:c r="V1791" s="7" t="str"/>
      <x:c r="W1791" s="14" t="str"/>
      <x:c r="X1791" s="7" t="str"/>
      <x:c r="Y1791" s="13" t="d">
        <x:v>2026-10-25T12:00:00.000Z</x:v>
      </x:c>
      <x:c r="Z1791" s="14" t="str">
        <x:v>https://asosafety.com/en/produkt/sentir-mat-14-1f4-0-arb-2/</x:v>
      </x:c>
      <x:c r="AA1791" s="14" t="str">
        <x:v>http://127.0.0.1:8788/produit-control-access-distribution-sentir-mat-14-1f4-0-arb.html</x:v>
      </x:c>
      <x:c r="AB1791" s="14" t="str">
        <x:v>http://127.0.0.1:8788/produit-control-access-distribution-sentir-mat-14-1f4-0-arb.html</x:v>
      </x:c>
      <x:c r="AC1791" s="7" t="str">
        <x:v>Obtenir la version, la configuration, les modes, les mesures et les informations réglementaires.</x:v>
      </x:c>
      <x:c r="AD1791" s="7"/>
      <x:c r="AE1791" s="7" t="str"/>
    </x:row>
    <x:row r="1792" ht="54" customHeight="1">
      <x:c r="A1792" s="7" t="str">
        <x:v>SENTIR mat 14-1F4.0-TBV</x:v>
      </x:c>
      <x:c r="B1792" s="7" t="str">
        <x:v>ASO Safety Solutions</x:v>
      </x:c>
      <x:c r="C1792" s="7" t="str">
        <x:v>Control Access Distribution</x:v>
      </x:c>
      <x:c r="D1792" s="7" t="str">
        <x:v>SENTIR mat 14-1F4.0-TBV - tapis sensible à surface inox</x:v>
      </x:c>
      <x:c r="E1792" s="7" t="str">
        <x:v>Composant électronique ou sensible</x:v>
      </x:c>
      <x:c r="F1792" s="7" t="str">
        <x:v>Composant à évaluer dans l’ensemble</x:v>
      </x:c>
      <x:c r="G1792" s="7" t="str">
        <x:v>À vérifier</x:v>
      </x:c>
      <x:c r="H1792" s="7" t="str"/>
      <x:c r="I1792" s="7" t="str">
        <x:v>La fiche de ce composant ne documente pas les modes de la motorisation complète.</x:v>
      </x:c>
      <x:c r="J1792" s="7" t="str"/>
      <x:c r="K1792" s="15"/>
      <x:c r="L1792" s="15" t="str"/>
      <x:c r="M1792" s="15"/>
      <x:c r="N1792" s="15"/>
      <x:c r="O1792" s="15"/>
      <x:c r="P1792" s="7" t="str"/>
      <x:c r="Q1792" s="15"/>
      <x:c r="R1792" s="7" t="str">
        <x:f>IF(AND(ISNUMBER(K1792),ISNUMBER(Q1792)),IF(K1792&lt;=Q1792,"Valeur ≤ seuil","Valeur &gt; seuil"),"")</x:f>
      </x:c>
      <x:c r="S1792" s="15"/>
      <x:c r="T1792" s="7" t="str">
        <x:f>IF(AND(ISNUMBER(K1792),ISNUMBER(S1792)),IF(K1792&lt;=S1792,"Valeur ≤ seuil","Valeur &gt; seuil"),"")</x:f>
      </x:c>
      <x:c r="U1792" s="7"/>
      <x:c r="V1792" s="7" t="str"/>
      <x:c r="W1792" s="14" t="str"/>
      <x:c r="X1792" s="7" t="str"/>
      <x:c r="Y1792" s="13" t="d">
        <x:v>2026-10-25T12:00:00.000Z</x:v>
      </x:c>
      <x:c r="Z1792" s="14" t="str">
        <x:v>https://asosafety.com/en/produkt/sentir-mat-14-1f4-0-tbv-2/</x:v>
      </x:c>
      <x:c r="AA1792" s="14" t="str">
        <x:v>http://127.0.0.1:8788/produit-control-access-distribution-sentir-mat-14-1f4-0-tbv.html</x:v>
      </x:c>
      <x:c r="AB1792" s="14" t="str">
        <x:v>http://127.0.0.1:8788/produit-control-access-distribution-sentir-mat-14-1f4-0-tbv.html</x:v>
      </x:c>
      <x:c r="AC1792" s="7" t="str">
        <x:v>Obtenir la version, la configuration, les modes, les mesures et les informations réglementaires.</x:v>
      </x:c>
      <x:c r="AD1792" s="7"/>
      <x:c r="AE1792" s="7" t="str"/>
    </x:row>
    <x:row r="1793" ht="54" customHeight="1">
      <x:c r="A1793" s="7" t="str">
        <x:v>SENTIR mat 14-1T4.0-NP</x:v>
      </x:c>
      <x:c r="B1793" s="7" t="str">
        <x:v>ASO Safety Solutions</x:v>
      </x:c>
      <x:c r="C1793" s="7" t="str">
        <x:v>Control Access Distribution</x:v>
      </x:c>
      <x:c r="D1793" s="7" t="str">
        <x:v>SENTIR mat 14-1T4.0-NP - tapis sensible à rampe intégrée</x:v>
      </x:c>
      <x:c r="E1793" s="7" t="str">
        <x:v>Composant électronique ou sensible</x:v>
      </x:c>
      <x:c r="F1793" s="7" t="str">
        <x:v>Composant à évaluer dans l’ensemble</x:v>
      </x:c>
      <x:c r="G1793" s="7" t="str">
        <x:v>À vérifier</x:v>
      </x:c>
      <x:c r="H1793" s="7" t="str"/>
      <x:c r="I1793" s="7" t="str">
        <x:v>La fiche de ce composant ne documente pas les modes de la motorisation complète.</x:v>
      </x:c>
      <x:c r="J1793" s="7" t="str"/>
      <x:c r="K1793" s="15"/>
      <x:c r="L1793" s="15" t="str"/>
      <x:c r="M1793" s="15"/>
      <x:c r="N1793" s="15"/>
      <x:c r="O1793" s="15"/>
      <x:c r="P1793" s="7" t="str"/>
      <x:c r="Q1793" s="15"/>
      <x:c r="R1793" s="7" t="str">
        <x:f>IF(AND(ISNUMBER(K1793),ISNUMBER(Q1793)),IF(K1793&lt;=Q1793,"Valeur ≤ seuil","Valeur &gt; seuil"),"")</x:f>
      </x:c>
      <x:c r="S1793" s="15"/>
      <x:c r="T1793" s="7" t="str">
        <x:f>IF(AND(ISNUMBER(K1793),ISNUMBER(S1793)),IF(K1793&lt;=S1793,"Valeur ≤ seuil","Valeur &gt; seuil"),"")</x:f>
      </x:c>
      <x:c r="U1793" s="7"/>
      <x:c r="V1793" s="7" t="str"/>
      <x:c r="W1793" s="14" t="str"/>
      <x:c r="X1793" s="7" t="str"/>
      <x:c r="Y1793" s="13" t="d">
        <x:v>2026-10-25T12:00:00.000Z</x:v>
      </x:c>
      <x:c r="Z1793" s="14" t="str">
        <x:v>https://asosafety.com/en/produkt/sentir-mat-14-1t4-0-np-2/</x:v>
      </x:c>
      <x:c r="AA1793" s="14" t="str">
        <x:v>http://127.0.0.1:8788/produit-control-access-distribution-sentir-mat-14-1t4-0-np.html</x:v>
      </x:c>
      <x:c r="AB1793" s="14" t="str">
        <x:v>http://127.0.0.1:8788/produit-control-access-distribution-sentir-mat-14-1t4-0-np.html</x:v>
      </x:c>
      <x:c r="AC1793" s="7" t="str">
        <x:v>Obtenir la version, la configuration, les modes, les mesures et les informations réglementaires.</x:v>
      </x:c>
      <x:c r="AD1793" s="7"/>
      <x:c r="AE1793" s="7" t="str"/>
    </x:row>
  </x:sheetData>
  <x:conditionalFormatting sqref="G6:G1793">
    <x:cfRule type="containsText" dxfId="0" priority="1" operator="containsText" text="Conformité documentée"/>
    <x:cfRule type="containsText" dxfId="1" priority="2" operator="containsText" text="Écart documenté"/>
    <x:cfRule type="containsText" dxfId="2" priority="3" operator="containsText" text="Hors périmètre"/>
    <x:cfRule type="containsText" dxfId="3" priority="4" operator="containsText" text="À vérifier"/>
  </x:conditionalFormatting>
  <x:dataValidations count="1">
    <x:dataValidation type="list" sqref="G6:G1793">
      <x:formula1>"Conformité documentée,Écart documenté,Hors périmètre,À vérifier"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5ae49484f464b5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72" hidden="0" customWidth="1"/>
    <x:col min="3" max="3" width="18" hidden="0" customWidth="1"/>
    <x:col min="4" max="4" width="18" hidden="0" customWidth="1"/>
    <x:col min="5" max="5" width="23" hidden="0" customWidth="1"/>
    <x:col min="6" max="6" width="33" hidden="0" customWidth="1"/>
    <x:col min="7" max="7" width="75" hidden="0" customWidth="1"/>
    <x:col min="8" max="8" width="30" hidden="0" customWidth="1"/>
  </x:cols>
  <x:sheetData>
    <x:row r="1" ht="22" customHeight="1">
      <x:c r="A1" s="30"/>
      <x:c r="B1" s="30"/>
      <x:c r="C1" s="30"/>
      <x:c r="D1" s="30"/>
      <x:c r="E1" s="30"/>
      <x:c r="F1" s="30"/>
      <x:c r="G1" s="30"/>
      <x:c r="H1" s="30"/>
    </x:row>
    <x:row r="2" ht="22" customHeight="1">
      <x:c r="A2" s="31" t="str">
        <x:v>Critères et sources</x:v>
      </x:c>
      <x:c r="B2" s="30"/>
      <x:c r="C2" s="30"/>
      <x:c r="D2" s="30"/>
      <x:c r="E2" s="30"/>
      <x:c r="F2" s="30"/>
      <x:c r="G2" s="30"/>
      <x:c r="H2" s="30"/>
    </x:row>
    <x:row r="3" ht="22" customHeight="1">
      <x:c r="A3" s="33" t="str">
        <x:v>Les verdicts documentaires et les comparaisons numériques répondent à des questions différentes.</x:v>
      </x:c>
      <x:c r="B3" s="34"/>
      <x:c r="C3" s="34"/>
      <x:c r="D3" s="34"/>
      <x:c r="E3" s="34"/>
      <x:c r="F3" s="34"/>
      <x:c r="G3" s="34"/>
      <x:c r="H3" s="34"/>
    </x:row>
    <x:row r="4" ht="22" customHeight="1">
      <x:c r="A4" s="30"/>
      <x:c r="B4" s="30"/>
      <x:c r="C4" s="30"/>
      <x:c r="D4" s="30"/>
      <x:c r="E4" s="30"/>
      <x:c r="F4" s="30"/>
      <x:c r="G4" s="30"/>
      <x:c r="H4" s="30"/>
    </x:row>
    <x:row r="5" ht="28" customHeight="1">
      <x:c r="A5" s="11" t="str">
        <x:v>Statut</x:v>
      </x:c>
      <x:c r="B5" s="11" t="str">
        <x:v>Condition de classement</x:v>
      </x:c>
      <x:c r="C5" s="11" t="str">
        <x:v>Portée</x:v>
      </x:c>
      <x:c r="D5" s="30"/>
      <x:c r="E5" s="30"/>
      <x:c r="F5" s="30"/>
      <x:c r="G5" s="30"/>
      <x:c r="H5" s="30"/>
    </x:row>
    <x:row r="6" ht="36" customHeight="1">
      <x:c r="A6" s="7" t="str">
        <x:v>Conformité documentée</x:v>
      </x:c>
      <x:c r="B6" s="7" t="str">
        <x:v>Référence, version et configuration exactes, preuves couvrant les exigences pertinentes.</x:v>
      </x:c>
      <x:c r="C6" s="7" t="str">
        <x:v>Au périmètre établi</x:v>
      </x:c>
      <x:c r="D6" s="30"/>
      <x:c r="E6" s="30"/>
      <x:c r="F6" s="30"/>
      <x:c r="G6" s="30"/>
      <x:c r="H6" s="30"/>
    </x:row>
    <x:row r="7" ht="36" customHeight="1">
      <x:c r="A7" s="7" t="str">
        <x:v>Écart documenté</x:v>
      </x:c>
      <x:c r="B7" s="7" t="str">
        <x:v>Champ, mode, date et configuration établis. Preuve comparable d’une exigence non satisfaite.</x:v>
      </x:c>
      <x:c r="C7" s="7" t="str">
        <x:v>Écart explicite</x:v>
      </x:c>
      <x:c r="D7" s="30"/>
      <x:c r="E7" s="30"/>
      <x:c r="F7" s="30"/>
      <x:c r="G7" s="30"/>
      <x:c r="H7" s="30"/>
    </x:row>
    <x:row r="8" ht="36" customHeight="1">
      <x:c r="A8" s="7" t="str">
        <x:v>Hors périmètre</x:v>
      </x:c>
      <x:c r="B8" s="7" t="str">
        <x:v>Absence documentée d’un critère du champ, par exemple pièce mécanique passive.</x:v>
      </x:c>
      <x:c r="C8" s="7" t="str">
        <x:v>Pièce seule</x:v>
      </x:c>
      <x:c r="D8" s="30"/>
      <x:c r="E8" s="30"/>
      <x:c r="F8" s="30"/>
      <x:c r="G8" s="30"/>
      <x:c r="H8" s="30"/>
    </x:row>
    <x:row r="9" ht="36" customHeight="1">
      <x:c r="A9" s="7" t="str">
        <x:v>À vérifier</x:v>
      </x:c>
      <x:c r="B9" s="7" t="str">
        <x:v>Dossier incomplet, configuration ou mode non qualifié. Une donnée absente n’est pas une non-conformité.</x:v>
      </x:c>
      <x:c r="C9" s="7" t="str">
        <x:v>Statut par défaut</x:v>
      </x:c>
      <x:c r="D9" s="30"/>
      <x:c r="E9" s="30"/>
      <x:c r="F9" s="30"/>
      <x:c r="G9" s="30"/>
      <x:c r="H9" s="30"/>
    </x:row>
    <x:row r="10" ht="28" customHeight="1">
      <x:c r="A10" s="30"/>
      <x:c r="B10" s="30"/>
      <x:c r="C10" s="30"/>
      <x:c r="D10" s="30"/>
      <x:c r="E10" s="30"/>
      <x:c r="F10" s="30"/>
      <x:c r="G10" s="30"/>
      <x:c r="H10" s="30"/>
    </x:row>
    <x:row r="11" ht="28" customHeight="1">
      <x:c r="A11" s="30"/>
      <x:c r="B11" s="30"/>
      <x:c r="C11" s="30"/>
      <x:c r="D11" s="30"/>
      <x:c r="E11" s="30"/>
      <x:c r="F11" s="30"/>
      <x:c r="G11" s="30"/>
      <x:c r="H11" s="30"/>
    </x:row>
    <x:row r="12" ht="36" customHeight="1">
      <x:c r="A12" s="11" t="str">
        <x:v>Mode</x:v>
      </x:c>
      <x:c r="B12" s="11" t="str">
        <x:v>Périmètre du plafond</x:v>
      </x:c>
      <x:c r="C12" s="11" t="str">
        <x:v>Du 09/05/2025 (W)</x:v>
      </x:c>
      <x:c r="D12" s="11" t="str">
        <x:v>Du 09/05/2027 (W)</x:v>
      </x:c>
      <x:c r="E12" s="30"/>
      <x:c r="F12" s="30"/>
      <x:c r="G12" s="30"/>
      <x:c r="H12" s="30"/>
    </x:row>
    <x:row r="13" ht="28" customHeight="1">
      <x:c r="A13" s="30" t="str">
        <x:v>Arrêt</x:v>
      </x:c>
      <x:c r="B13" s="30" t="str">
        <x:v>Mode arrêt au sens du règlement</x:v>
      </x:c>
      <x:c r="C13" s="37" t="n">
        <x:v>0.5</x:v>
      </x:c>
      <x:c r="D13" s="37" t="n">
        <x:v>0.3</x:v>
      </x:c>
      <x:c r="E13" s="30"/>
      <x:c r="F13" s="30"/>
      <x:c r="G13" s="30"/>
      <x:c r="H13" s="30"/>
    </x:row>
    <x:row r="14" ht="28" customHeight="1">
      <x:c r="A14" s="30" t="str">
        <x:v>Veille, réactivation</x:v>
      </x:c>
      <x:c r="B14" s="30" t="str">
        <x:v>Réactivation seule, indicateur simple compris</x:v>
      </x:c>
      <x:c r="C14" s="37" t="n">
        <x:v>0.5</x:v>
      </x:c>
      <x:c r="D14" s="37" t="n">
        <x:v>0.5</x:v>
      </x:c>
      <x:c r="E14" s="30"/>
      <x:c r="F14" s="30"/>
      <x:c r="G14" s="30"/>
      <x:c r="H14" s="30"/>
    </x:row>
    <x:row r="15" ht="28" customHeight="1">
      <x:c r="A15" s="30" t="str">
        <x:v>Veille, information</x:v>
      </x:c>
      <x:c r="B15" s="30" t="str">
        <x:v>Information ou affichage d’état au sens du texte</x:v>
      </x:c>
      <x:c r="C15" s="37" t="n">
        <x:v>0.8</x:v>
      </x:c>
      <x:c r="D15" s="37" t="n">
        <x:v>0.8</x:v>
      </x:c>
      <x:c r="E15" s="30"/>
      <x:c r="F15" s="30"/>
      <x:c r="G15" s="30"/>
      <x:c r="H15" s="30"/>
    </x:row>
    <x:row r="16" ht="28" customHeight="1">
      <x:c r="A16" s="30" t="str">
        <x:v>Veille réseau, non HiNA</x:v>
      </x:c>
      <x:c r="B16" s="30" t="str">
        <x:v>Classification réseau établie</x:v>
      </x:c>
      <x:c r="C16" s="37" t="n">
        <x:v>2</x:v>
      </x:c>
      <x:c r="D16" s="37" t="n">
        <x:v>2</x:v>
      </x:c>
      <x:c r="E16" s="30"/>
      <x:c r="F16" s="30"/>
      <x:c r="G16" s="30"/>
      <x:c r="H16" s="30"/>
    </x:row>
    <x:row r="17" ht="28" customHeight="1">
      <x:c r="A17" s="30" t="str">
        <x:v>Veille réseau, HiNA</x:v>
      </x:c>
      <x:c r="B17" s="30" t="str">
        <x:v>Qualification HiNA à justifier</x:v>
      </x:c>
      <x:c r="C17" s="37" t="n">
        <x:v>8</x:v>
      </x:c>
      <x:c r="D17" s="37" t="n">
        <x:v>7</x:v>
      </x:c>
      <x:c r="E17" s="30"/>
      <x:c r="F17" s="30"/>
      <x:c r="G17" s="30"/>
      <x:c r="H17" s="30"/>
    </x:row>
    <x:row r="18" ht="28" customHeight="1">
      <x:c r="A18" s="30"/>
      <x:c r="B18" s="30"/>
      <x:c r="C18" s="30"/>
      <x:c r="D18" s="30"/>
      <x:c r="E18" s="30"/>
      <x:c r="F18" s="30"/>
      <x:c r="G18" s="30"/>
      <x:c r="H18" s="30"/>
    </x:row>
    <x:row r="19" ht="28" customHeight="1">
      <x:c r="A19" s="30"/>
      <x:c r="B19" s="30"/>
      <x:c r="C19" s="30"/>
      <x:c r="D19" s="30"/>
      <x:c r="E19" s="30"/>
      <x:c r="F19" s="30"/>
      <x:c r="G19" s="30"/>
      <x:c r="H19" s="30"/>
    </x:row>
    <x:row r="20" ht="51" customHeight="1">
      <x:c r="A20" s="7" t="str">
        <x:v>Produit évalué</x:v>
      </x:c>
      <x:c r="B20" s="7" t="str">
        <x:v>Moteur ou actionneur et commande. Inclure les capteurs alimentés au même point secteur. Une platine seule ne prouve pas l’ensemble.</x:v>
      </x:c>
      <x:c r="C20" s="30"/>
      <x:c r="D20" s="30"/>
      <x:c r="E20" s="30"/>
      <x:c r="F20" s="30"/>
      <x:c r="G20" s="30"/>
      <x:c r="H20" s="30"/>
    </x:row>
    <x:row r="21" ht="51" customHeight="1">
      <x:c r="A21" s="7" t="str">
        <x:v>Périmètre composant</x:v>
      </x:c>
      <x:c r="B21" s="7" t="str">
        <x:v>« Composant à évaluer dans l’ensemble » est un périmètre, pas un cinquième verdict.</x:v>
      </x:c>
      <x:c r="C21" s="30"/>
      <x:c r="D21" s="30"/>
      <x:c r="E21" s="30"/>
      <x:c r="F21" s="30"/>
      <x:c r="G21" s="30"/>
      <x:c r="H21" s="30"/>
    </x:row>
    <x:row r="22" ht="51" customHeight="1">
      <x:c r="A22" s="7" t="str">
        <x:v>W et VA</x:v>
      </x:c>
      <x:c r="B22" s="7" t="str">
        <x:v>W = puissance active. VA = puissance apparente. Aucune conversion automatique VA vers W.</x:v>
      </x:c>
      <x:c r="C22" s="30"/>
      <x:c r="D22" s="30"/>
      <x:c r="E22" s="30"/>
      <x:c r="F22" s="30"/>
      <x:c r="G22" s="30"/>
      <x:c r="H22" s="30"/>
    </x:row>
    <x:row r="23" ht="51" customHeight="1">
      <x:c r="A23" s="7" t="str">
        <x:v>Capacité électrique</x:v>
      </x:c>
      <x:c r="B23" s="7" t="str">
        <x:v>24 V / 10 mA sur un profil sensible est une capacité publiée. Ce n’est pas une mesure de veille.</x:v>
      </x:c>
      <x:c r="C23" s="30"/>
      <x:c r="D23" s="30"/>
      <x:c r="E23" s="30"/>
      <x:c r="F23" s="30"/>
      <x:c r="G23" s="30"/>
      <x:c r="H23" s="30"/>
    </x:row>
    <x:row r="24" ht="51" customHeight="1">
      <x:c r="A24" s="7" t="str">
        <x:v>Valeurs inconnues</x:v>
      </x:c>
      <x:c r="B24" s="7" t="str">
        <x:v>Cellules numériques vides. Une valeur nulle explicitement mesurée serait conservée à 0.</x:v>
      </x:c>
      <x:c r="C24" s="30"/>
      <x:c r="D24" s="30"/>
      <x:c r="E24" s="30"/>
      <x:c r="F24" s="30"/>
      <x:c r="G24" s="30"/>
      <x:c r="H24" s="30"/>
    </x:row>
    <x:row r="25" ht="51" customHeight="1">
      <x:c r="A25" s="7" t="str">
        <x:v>Comparaison numérique</x:v>
      </x:c>
      <x:c r="B25" s="7" t="str">
        <x:v>« Valeur ≤ seuil » ne vaut que pour le mode et la configuration renseignés. Ce n’est pas le verdict documentaire.</x:v>
      </x:c>
      <x:c r="C25" s="30"/>
      <x:c r="D25" s="30"/>
      <x:c r="E25" s="30"/>
      <x:c r="F25" s="30"/>
      <x:c r="G25" s="30"/>
      <x:c r="H25" s="30"/>
    </x:row>
    <x:row r="26" ht="51" customHeight="1">
      <x:c r="A26" s="7" t="str">
        <x:v>Dates</x:v>
      </x:c>
      <x:c r="B26" s="7" t="str">
        <x:v>L’inventaire est figé au 25/10/2026. Date de mise sur marché inconnue laissée vide. Pas de palier général 09/05/2029 établi.</x:v>
      </x:c>
      <x:c r="C26" s="30"/>
      <x:c r="D26" s="30"/>
      <x:c r="E26" s="30"/>
      <x:c r="F26" s="30"/>
      <x:c r="G26" s="30"/>
      <x:c r="H26" s="30"/>
    </x:row>
    <x:row r="27" ht="51" customHeight="1">
      <x:c r="A27" s="7" t="str">
        <x:v>Méthode et fonctions</x:v>
      </x:c>
      <x:c r="B27" s="7" t="str">
        <x:v>Vérifier délais de gestion d’énergie, fonctions maintenues, réseau, accessoires et méthode reproductible.</x:v>
      </x:c>
      <x:c r="C27" s="30"/>
      <x:c r="D27" s="30"/>
      <x:c r="E27" s="30"/>
      <x:c r="F27" s="30"/>
      <x:c r="G27" s="30"/>
      <x:c r="H27" s="30"/>
    </x:row>
    <x:row r="28" ht="51" customHeight="1">
      <x:c r="A28" s="7" t="str">
        <x:v>Sources ciblées</x:v>
      </x:c>
      <x:c r="B28" s="7" t="str">
        <x:v>Les valeurs ne sont affectées qu’aux références nommées. Pas d’extrapolation aux autres variantes ni aux gammes.</x:v>
      </x:c>
      <x:c r="C28" s="30"/>
      <x:c r="D28" s="30"/>
      <x:c r="E28" s="30"/>
      <x:c r="F28" s="30"/>
      <x:c r="G28" s="30"/>
      <x:c r="H28" s="30"/>
    </x:row>
    <x:row r="29" ht="51" customHeight="1">
      <x:c r="A29" s="7" t="str">
        <x:v>Liens locaux</x:v>
      </x:c>
      <x:c r="B29" s="7" t="str">
        <x:v>http://127.0.0.1:8788 correspond au serveur du projet ControlAccessPro local.</x:v>
      </x:c>
      <x:c r="C29" s="30"/>
      <x:c r="D29" s="30"/>
      <x:c r="E29" s="30"/>
      <x:c r="F29" s="30"/>
      <x:c r="G29" s="30"/>
      <x:c r="H29" s="30"/>
    </x:row>
    <x:row r="30" ht="28" customHeight="1">
      <x:c r="A30" s="30"/>
      <x:c r="B30" s="30"/>
      <x:c r="C30" s="30"/>
      <x:c r="D30" s="30"/>
      <x:c r="E30" s="30"/>
      <x:c r="F30" s="30"/>
      <x:c r="G30" s="30"/>
      <x:c r="H30" s="30"/>
    </x:row>
    <x:row r="31" ht="28" customHeight="1">
      <x:c r="A31" s="30"/>
      <x:c r="B31" s="30"/>
      <x:c r="C31" s="30"/>
      <x:c r="D31" s="30"/>
      <x:c r="E31" s="30"/>
      <x:c r="F31" s="30"/>
      <x:c r="G31" s="30"/>
      <x:c r="H31" s="30"/>
    </x:row>
    <x:row r="32" ht="36" customHeight="1">
      <x:c r="A32" s="11" t="str">
        <x:v>Source</x:v>
      </x:c>
      <x:c r="B32" s="11" t="str">
        <x:v>Objet</x:v>
      </x:c>
      <x:c r="C32" s="11" t="str">
        <x:v>Vérifié le</x:v>
      </x:c>
      <x:c r="D32" s="11" t="str">
        <x:v>Nature</x:v>
      </x:c>
      <x:c r="E32" s="11" t="str">
        <x:v>Document ou version</x:v>
      </x:c>
      <x:c r="F32" s="11" t="str">
        <x:v>Localisation</x:v>
      </x:c>
      <x:c r="G32" s="11" t="str">
        <x:v>URL officielle</x:v>
      </x:c>
      <x:c r="H32" s="11" t="str">
        <x:v>Portée et limite</x:v>
      </x:c>
    </x:row>
    <x:row r="33" ht="75" customHeight="1">
      <x:c r="A33" s="7" t="str">
        <x:v>R826-CURRENT</x:v>
      </x:c>
      <x:c r="B33" s="7" t="str">
        <x:v>Règlement UE 2023/826, consolidation 24/11/2025</x:v>
      </x:c>
      <x:c r="C33" s="13" t="d">
        <x:v>2026-10-25T12:00:00.000Z</x:v>
      </x:c>
      <x:c r="D33" s="7" t="str">
        <x:v>Texte ou page publique</x:v>
      </x:c>
      <x:c r="E33" s="7" t="str">
        <x:v>2025-11-24</x:v>
      </x:c>
      <x:c r="F33" s="7" t="str">
        <x:v>Articles 1,2,3,4,8,10 ; annexes I,II 6,III,IV,V</x:v>
      </x:c>
      <x:c r="G33" s="14" t="str">
        <x:v>https://eur-lex.europa.eu/eli/reg/2023/826/2025-11-24/eng</x:v>
      </x:c>
      <x:c r="H33" s="7" t="str">
        <x:v>Cadre. Vérifier le champ et la configuration.</x:v>
      </x:c>
    </x:row>
    <x:row r="34" ht="75" customHeight="1">
      <x:c r="A34" s="7" t="str">
        <x:v>R826-ORIGINAL</x:v>
      </x:c>
      <x:c r="B34" s="7" t="str">
        <x:v>Règlement UE 2023/826, JO 18/04/2023</x:v>
      </x:c>
      <x:c r="C34" s="13" t="d">
        <x:v>2026-10-25T12:00:00.000Z</x:v>
      </x:c>
      <x:c r="D34" s="7" t="str">
        <x:v>Texte ou page publique</x:v>
      </x:c>
      <x:c r="E34" s="7" t="str">
        <x:v>2023-04-18</x:v>
      </x:c>
      <x:c r="F34" s="7" t="str">
        <x:v>Article 2(3-11) ; annexe I(7-12) ; annexe III 1,2,3 ; annexe IV ; annexe V</x:v>
      </x:c>
      <x:c r="G34" s="14" t="str">
        <x:v>https://eur-lex.europa.eu/legal-content/EN/TXT/?qid=1773344074761&amp;uri=CELEX%3A32023R0826</x:v>
      </x:c>
      <x:c r="H34" s="7" t="str">
        <x:v>Cadre. Vérifier le champ et la configuration.</x:v>
      </x:c>
    </x:row>
    <x:row r="35" ht="75" customHeight="1">
      <x:c r="A35" s="7" t="str">
        <x:v>R2262</x:v>
      </x:c>
      <x:c r="B35" s="7" t="str">
        <x:v>Règlement UE 2025/2262 modifiant 2023/826</x:v>
      </x:c>
      <x:c r="C35" s="13" t="d">
        <x:v>2026-10-25T12:00:00.000Z</x:v>
      </x:c>
      <x:c r="D35" s="7" t="str">
        <x:v>Texte ou page publique</x:v>
      </x:c>
      <x:c r="E35" s="7" t="str">
        <x:v>2025-11-20</x:v>
      </x:c>
      <x:c r="F35" s="7" t="str">
        <x:v>Article 1 et annexe 1 a : définitions élément motorisé/commande ; annexe 1 c : conditions de mesure</x:v>
      </x:c>
      <x:c r="G35" s="14" t="str">
        <x:v>https://eur-lex.europa.eu/legal-content/EN/TXT/PDF/?uri=OJ%3AL_202502262</x:v>
      </x:c>
      <x:c r="H35" s="7" t="str">
        <x:v>Cadre. Vérifier le champ et la configuration.</x:v>
      </x:c>
    </x:row>
    <x:row r="36" ht="75" customHeight="1">
      <x:c r="A36" s="7" t="str">
        <x:v>EC-STANDBY</x:v>
      </x:c>
      <x:c r="B36" s="7" t="str">
        <x:v>Commission européenne - Standby, networked standby and Off mode</x:v>
      </x:c>
      <x:c r="C36" s="13" t="d">
        <x:v>2026-10-25T12:00:00.000Z</x:v>
      </x:c>
      <x:c r="D36" s="7" t="str">
        <x:v>Texte ou page publique</x:v>
      </x:c>
      <x:c r="E36" s="7" t="str">
        <x:v>page lue 25/10/2026</x:v>
      </x:c>
      <x:c r="F36" s="7" t="str">
        <x:v>Lectureweb lignes 47-56 et 72-76 ; Policy lignes 146-176</x:v>
      </x:c>
      <x:c r="G36" s="14" t="str">
        <x:v>https://energy-efficient-products.ec.europa.eu/product-list/standby-networked-standby-and-mode_en</x:v>
      </x:c>
      <x:c r="H36" s="7" t="str">
        <x:v>Cadre. Vérifier le champ et la configuration.</x:v>
      </x:c>
    </x:row>
    <x:row r="37" ht="75" customHeight="1">
      <x:c r="A37" s="7" t="str">
        <x:v>FAAC-741C</x:v>
      </x:c>
      <x:c r="B37" s="7" t="str">
        <x:v>FAAC</x:v>
      </x:c>
      <x:c r="C37" s="13" t="d">
        <x:v>2026-10-25T12:00:00.000Z</x:v>
      </x:c>
      <x:c r="D37" s="7" t="str">
        <x:v>Constructeur public</x:v>
      </x:c>
      <x:c r="E37" s="7" t="str">
        <x:v>FAAC-741C.pdf</x:v>
      </x:c>
      <x:c r="F37" s="7" t="str">
        <x:v>PDF p.1</x:v>
      </x:c>
      <x:c r="G37" s="14" t="str">
        <x:v>https://www.faac.biz/hubfs/FAAC.BIZ/HubDB/Prodotti/741C.pdf</x:v>
      </x:c>
      <x:c r="H37" s="7" t="str">
        <x:v>Mesure ou déclaration limitée au modèle décrit</x:v>
      </x:c>
    </x:row>
    <x:row r="38" ht="75" customHeight="1">
      <x:c r="A38" s="7" t="str">
        <x:v>FAAC-844C</x:v>
      </x:c>
      <x:c r="B38" s="7" t="str">
        <x:v>FAAC</x:v>
      </x:c>
      <x:c r="C38" s="13" t="d">
        <x:v>2026-10-25T12:00:00.000Z</x:v>
      </x:c>
      <x:c r="D38" s="7" t="str">
        <x:v>Constructeur public</x:v>
      </x:c>
      <x:c r="E38" s="7" t="str">
        <x:v>FAAC-844C.pdf</x:v>
      </x:c>
      <x:c r="F38" s="7" t="str">
        <x:v>PDF p.1</x:v>
      </x:c>
      <x:c r="G38" s="14" t="str">
        <x:v>https://www.faac.biz/hubfs/FAAC.BIZ/HubDB/Prodotti/844C.pdf</x:v>
      </x:c>
      <x:c r="H38" s="7" t="str">
        <x:v>Mesure ou déclaration limitée au modèle décrit</x:v>
      </x:c>
    </x:row>
    <x:row r="39" ht="75" customHeight="1">
      <x:c r="A39" s="7" t="str">
        <x:v>NICE-ROBUS</x:v>
      </x:c>
      <x:c r="B39" s="7" t="str">
        <x:v>Nice</x:v>
      </x:c>
      <x:c r="C39" s="13" t="d">
        <x:v>2026-10-25T12:00:00.000Z</x:v>
      </x:c>
      <x:c r="D39" s="7" t="str">
        <x:v>Constructeur public</x:v>
      </x:c>
      <x:c r="E39" s="7" t="str">
        <x:v>Nice-Robus-FR.pdf</x:v>
      </x:c>
      <x:c r="F39" s="7" t="str">
        <x:v>PDF p.5 et 7</x:v>
      </x:c>
      <x:c r="G39" s="14" t="str">
        <x:v>https://www.niceforyou.com/sites/default/files/upload/catalogues-brochures/Nice_brochure_robus_range_FR.pdf</x:v>
      </x:c>
      <x:c r="H39" s="7" t="str">
        <x:v>Mesure ou déclaration limitée au modèle décrit</x:v>
      </x:c>
    </x:row>
    <x:row r="40" ht="75" customHeight="1">
      <x:c r="A40" s="7" t="str">
        <x:v>MOTORLINE-MC91</x:v>
      </x:c>
      <x:c r="B40" s="7" t="str">
        <x:v>Motorline</x:v>
      </x:c>
      <x:c r="C40" s="13" t="d">
        <x:v>2026-10-25T12:00:00.000Z</x:v>
      </x:c>
      <x:c r="D40" s="7" t="str">
        <x:v>Constructeur public</x:v>
      </x:c>
      <x:c r="E40" s="7" t="str">
        <x:v>Motorline-MC91BL-SC-EN.pdf</x:v>
      </x:c>
      <x:c r="F40" s="7" t="str">
        <x:v>PDF p.5 et 9</x:v>
      </x:c>
      <x:c r="G40" s="14" t="str">
        <x:v>https://motorline.pt/download/manuais/eletronica/mc91bl-sc_en.pdf?v=08042026</x:v>
      </x:c>
      <x:c r="H40" s="7" t="str">
        <x:v>Mesure ou déclaration limitée au modèle décrit</x:v>
      </x:c>
    </x:row>
    <x:row r="41" ht="75" customHeight="1">
      <x:c r="A41" s="7" t="str">
        <x:v>SOMFY-1216540</x:v>
      </x:c>
      <x:c r="B41" s="7" t="str">
        <x:v>Somfy</x:v>
      </x:c>
      <x:c r="C41" s="13" t="d">
        <x:v>2026-10-25T12:00:00.000Z</x:v>
      </x:c>
      <x:c r="D41" s="7" t="str">
        <x:v>Constructeur public</x:v>
      </x:c>
      <x:c r="E41" s="7" t="str">
        <x:v>Somfy-1216540.html</x:v>
      </x:c>
      <x:c r="F41" s="7" t="str">
        <x:v>Page de caractéristiques</x:v>
      </x:c>
      <x:c r="G41" s="14" t="str">
        <x:v>https://www.somfy.fr/produits/1216540/dexxo-800-smart-io-pack-confort</x:v>
      </x:c>
      <x:c r="H41" s="7" t="str">
        <x:v>Mesure ou déclaration limitée au modèle décrit</x:v>
      </x:c>
    </x:row>
    <x:row r="42" ht="75" customHeight="1">
      <x:c r="A42" s="7" t="str">
        <x:v>ROGER-BG301604</x:v>
      </x:c>
      <x:c r="B42" s="7" t="str">
        <x:v>Roger Technology</x:v>
      </x:c>
      <x:c r="C42" s="13" t="d">
        <x:v>2026-10-25T12:00:00.000Z</x:v>
      </x:c>
      <x:c r="D42" s="7" t="str">
        <x:v>Constructeur public</x:v>
      </x:c>
      <x:c r="E42" s="7" t="str">
        <x:v>Roger-BG30-1604.html</x:v>
      </x:c>
      <x:c r="F42" s="7" t="str">
        <x:v>Page de caractéristiques</x:v>
      </x:c>
      <x:c r="G42" s="14" t="str">
        <x:v>https://www.rogertechnology.it/en/prodotto/bg30-1604</x:v>
      </x:c>
      <x:c r="H42" s="7" t="str">
        <x:v>Mesure ou déclaration limitée au modèle décrit</x:v>
      </x:c>
    </x:row>
    <x:row r="43" ht="75" customHeight="1">
      <x:c r="A43" s="7" t="str">
        <x:v>LIFTMASTER-LM100EVX</x:v>
      </x:c>
      <x:c r="B43" s="7" t="str">
        <x:v>LiftMaster</x:v>
      </x:c>
      <x:c r="C43" s="13" t="d">
        <x:v>2026-10-25T12:00:00.000Z</x:v>
      </x:c>
      <x:c r="D43" s="7" t="str">
        <x:v>Constructeur public</x:v>
      </x:c>
      <x:c r="E43" s="7" t="str">
        <x:v>Liftmaster-LM100EVX.html</x:v>
      </x:c>
      <x:c r="F43" s="7" t="str">
        <x:v>Page de caractéristiques</x:v>
      </x:c>
      <x:c r="G43" s="14" t="str">
        <x:v>https://liftmaster.eu/en-eu/products/garage-door-opener-for-doors-up-to-150kg-lm100evx</x:v>
      </x:c>
      <x:c r="H43" s="7" t="str">
        <x:v>Mesure ou déclaration limitée au modèle décrit</x:v>
      </x:c>
    </x:row>
    <x:row r="44" ht="75" customHeight="1">
      <x:c r="A44" s="7" t="str">
        <x:v>BFT-DEIMOS</x:v>
      </x:c>
      <x:c r="B44" s="7" t="str">
        <x:v>BFT</x:v>
      </x:c>
      <x:c r="C44" s="13" t="d">
        <x:v>2026-10-25T12:00:00.000Z</x:v>
      </x:c>
      <x:c r="D44" s="7" t="str">
        <x:v>Constructeur public</x:v>
      </x:c>
      <x:c r="E44" s="7" t="str">
        <x:v>BFT-Deimos-B400.html</x:v>
      </x:c>
      <x:c r="F44" s="7" t="str">
        <x:v>Page de caractéristiques</x:v>
      </x:c>
      <x:c r="G44" s="14" t="str">
        <x:v>https://www.bft-automation.com/fr_FR/product/deimos-ultra-bt-b400/</x:v>
      </x:c>
      <x:c r="H44" s="7" t="str">
        <x:v>Information de gamme ou recherche sans valeur exacte</x:v>
      </x:c>
    </x:row>
    <x:row r="45" ht="75" customHeight="1">
      <x:c r="A45" s="7" t="str">
        <x:v>CAME-BKX</x:v>
      </x:c>
      <x:c r="B45" s="7" t="str">
        <x:v>CAME</x:v>
      </x:c>
      <x:c r="C45" s="13" t="d">
        <x:v>2026-10-25T12:00:00.000Z</x:v>
      </x:c>
      <x:c r="D45" s="7" t="str">
        <x:v>Constructeur public</x:v>
      </x:c>
      <x:c r="E45" s="7" t="str">
        <x:v>CAME-BKX-news.html</x:v>
      </x:c>
      <x:c r="F45" s="7" t="str">
        <x:v>Page de caractéristiques</x:v>
      </x:c>
      <x:c r="G45" s="14" t="str">
        <x:v>https://www.came.com/global/en/news/high-performance-speed-and-smart-management-bkx-the-new-gate-automation-system-by-came/</x:v>
      </x:c>
      <x:c r="H45" s="7" t="str">
        <x:v>Information de gamme ou recherche sans valeur exacte</x:v>
      </x:c>
    </x:row>
    <x:row r="46" ht="28" customHeight="1">
      <x:c r="A46" s="30"/>
      <x:c r="B46" s="30"/>
      <x:c r="C46" s="30"/>
      <x:c r="D46" s="30"/>
      <x:c r="E46" s="30"/>
      <x:c r="F46" s="30"/>
      <x:c r="G46" s="30"/>
      <x:c r="H46" s="30"/>
    </x:row>
    <x:row r="47" ht="28" customHeight="1">
      <x:c r="A47" s="30"/>
      <x:c r="B47" s="30"/>
      <x:c r="C47" s="30"/>
      <x:c r="D47" s="30"/>
      <x:c r="E47" s="30"/>
      <x:c r="F47" s="30"/>
      <x:c r="G47" s="30"/>
      <x:c r="H47" s="30"/>
    </x:row>
    <x:row r="48" ht="28" customHeight="1">
      <x:c r="A48" s="30"/>
      <x:c r="B48" s="30"/>
      <x:c r="C48" s="30"/>
      <x:c r="D48" s="30"/>
      <x:c r="E48" s="30"/>
      <x:c r="F48" s="30"/>
      <x:c r="G48" s="30"/>
      <x:c r="H48" s="30"/>
    </x:row>
    <x:row r="49" ht="28" customHeight="1">
      <x:c r="A49" s="30"/>
      <x:c r="B49" s="30"/>
      <x:c r="C49" s="30"/>
      <x:c r="D49" s="30"/>
      <x:c r="E49" s="30"/>
      <x:c r="F49" s="30"/>
      <x:c r="G49" s="30"/>
      <x:c r="H49" s="30"/>
    </x:row>
    <x:row r="50" ht="28" customHeight="1">
      <x:c r="A50" s="30"/>
      <x:c r="B50" s="30"/>
      <x:c r="C50" s="30"/>
      <x:c r="D50" s="30"/>
      <x:c r="E50" s="30"/>
      <x:c r="F50" s="30"/>
      <x:c r="G50" s="30"/>
      <x:c r="H50" s="30"/>
    </x:row>
    <x:row r="51" ht="28" customHeight="1">
      <x:c r="A51" s="30"/>
      <x:c r="B51" s="30"/>
      <x:c r="C51" s="30"/>
      <x:c r="D51" s="30"/>
      <x:c r="E51" s="30"/>
      <x:c r="F51" s="30"/>
      <x:c r="G51" s="30"/>
      <x:c r="H51" s="30"/>
    </x:row>
    <x:row r="52" ht="28" customHeight="1">
      <x:c r="A52" s="30"/>
      <x:c r="B52" s="30"/>
      <x:c r="C52" s="30"/>
      <x:c r="D52" s="30"/>
      <x:c r="E52" s="30"/>
      <x:c r="F52" s="30"/>
      <x:c r="G52" s="30"/>
      <x:c r="H52" s="30"/>
    </x:row>
    <x:row r="53" ht="28" customHeight="1">
      <x:c r="A53" s="30"/>
      <x:c r="B53" s="30"/>
      <x:c r="C53" s="30"/>
      <x:c r="D53" s="30"/>
      <x:c r="E53" s="30"/>
      <x:c r="F53" s="30"/>
      <x:c r="G53" s="30"/>
      <x:c r="H53" s="30"/>
    </x:row>
    <x:row r="54" ht="28" customHeight="1">
      <x:c r="A54" s="30"/>
      <x:c r="B54" s="30"/>
      <x:c r="C54" s="30"/>
      <x:c r="D54" s="30"/>
      <x:c r="E54" s="30"/>
      <x:c r="F54" s="30"/>
      <x:c r="G54" s="30"/>
      <x:c r="H54" s="30"/>
    </x:row>
    <x:row r="55" ht="28" customHeight="1">
      <x:c r="A55" s="30"/>
      <x:c r="B55" s="30"/>
      <x:c r="C55" s="30"/>
      <x:c r="D55" s="30"/>
      <x:c r="E55" s="30"/>
      <x:c r="F55" s="30"/>
      <x:c r="G55" s="30"/>
      <x:c r="H55" s="30"/>
    </x:row>
    <x:row r="56" ht="28" customHeight="1">
      <x:c r="A56" s="30"/>
      <x:c r="B56" s="30"/>
      <x:c r="C56" s="30"/>
      <x:c r="D56" s="30"/>
      <x:c r="E56" s="30"/>
      <x:c r="F56" s="30"/>
      <x:c r="G56" s="30"/>
      <x:c r="H56" s="30"/>
    </x:row>
    <x:row r="57" ht="28" customHeight="1">
      <x:c r="A57" s="30"/>
      <x:c r="B57" s="30"/>
      <x:c r="C57" s="30"/>
      <x:c r="D57" s="30"/>
      <x:c r="E57" s="30"/>
      <x:c r="F57" s="30"/>
      <x:c r="G57" s="30"/>
      <x:c r="H57" s="30"/>
    </x:row>
    <x:row r="58" ht="28" customHeight="1">
      <x:c r="A58" s="30"/>
      <x:c r="B58" s="30"/>
      <x:c r="C58" s="30"/>
      <x:c r="D58" s="30"/>
      <x:c r="E58" s="30"/>
      <x:c r="F58" s="30"/>
      <x:c r="G58" s="30"/>
      <x:c r="H58" s="30"/>
    </x:row>
    <x:row r="59" ht="28" customHeight="1">
      <x:c r="A59" s="30"/>
      <x:c r="B59" s="30"/>
      <x:c r="C59" s="30"/>
      <x:c r="D59" s="30"/>
      <x:c r="E59" s="30"/>
      <x:c r="F59" s="30"/>
      <x:c r="G59" s="30"/>
      <x:c r="H59" s="30"/>
    </x:row>
    <x:row r="60" ht="28" customHeight="1">
      <x:c r="A60" s="30"/>
      <x:c r="B60" s="30"/>
      <x:c r="C60" s="30"/>
      <x:c r="D60" s="30"/>
      <x:c r="E60" s="30"/>
      <x:c r="F60" s="30"/>
      <x:c r="G60" s="30"/>
      <x:c r="H60" s="30"/>
    </x:row>
    <x:row r="61" ht="28" customHeight="1">
      <x:c r="A61" s="30"/>
      <x:c r="B61" s="30"/>
      <x:c r="C61" s="30"/>
      <x:c r="D61" s="30"/>
      <x:c r="E61" s="30"/>
      <x:c r="F61" s="30"/>
      <x:c r="G61" s="30"/>
      <x:c r="H61" s="30"/>
    </x:row>
    <x:row r="62" ht="28" customHeight="1">
      <x:c r="A62" s="30"/>
      <x:c r="B62" s="30"/>
      <x:c r="C62" s="30"/>
      <x:c r="D62" s="30"/>
      <x:c r="E62" s="30"/>
      <x:c r="F62" s="30"/>
      <x:c r="G62" s="30"/>
      <x:c r="H62" s="30"/>
    </x:row>
    <x:row r="63" ht="28" customHeight="1">
      <x:c r="A63" s="30"/>
      <x:c r="B63" s="30"/>
      <x:c r="C63" s="30"/>
      <x:c r="D63" s="30"/>
      <x:c r="E63" s="30"/>
      <x:c r="F63" s="30"/>
      <x:c r="G63" s="30"/>
      <x:c r="H63" s="30"/>
    </x:row>
    <x:row r="64" ht="28" customHeight="1">
      <x:c r="A64" s="30"/>
      <x:c r="B64" s="30"/>
      <x:c r="C64" s="30"/>
      <x:c r="D64" s="30"/>
      <x:c r="E64" s="30"/>
      <x:c r="F64" s="30"/>
      <x:c r="G64" s="30"/>
      <x:c r="H64" s="30"/>
    </x:row>
    <x:row r="65" ht="28" customHeight="1">
      <x:c r="A65" s="30"/>
      <x:c r="B65" s="30"/>
      <x:c r="C65" s="30"/>
      <x:c r="D65" s="30"/>
      <x:c r="E65" s="30"/>
      <x:c r="F65" s="30"/>
      <x:c r="G65" s="30"/>
      <x:c r="H65" s="30"/>
    </x:row>
    <x:row r="66" ht="28" customHeight="1">
      <x:c r="A66" s="30"/>
      <x:c r="B66" s="30"/>
      <x:c r="C66" s="30"/>
      <x:c r="D66" s="30"/>
      <x:c r="E66" s="30"/>
      <x:c r="F66" s="30"/>
      <x:c r="G66" s="30"/>
      <x:c r="H66" s="30"/>
    </x:row>
    <x:row r="67" ht="28" customHeight="1">
      <x:c r="A67" s="30"/>
      <x:c r="B67" s="30"/>
      <x:c r="C67" s="30"/>
      <x:c r="D67" s="30"/>
      <x:c r="E67" s="30"/>
      <x:c r="F67" s="30"/>
      <x:c r="G67" s="30"/>
      <x:c r="H67" s="30"/>
    </x:row>
    <x:row r="68" ht="28" customHeight="1">
      <x:c r="A68" s="30"/>
      <x:c r="B68" s="30"/>
      <x:c r="C68" s="30"/>
      <x:c r="D68" s="30"/>
      <x:c r="E68" s="30"/>
      <x:c r="F68" s="30"/>
      <x:c r="G68" s="30"/>
      <x:c r="H68" s="30"/>
    </x:row>
    <x:row r="69" ht="28" customHeight="1">
      <x:c r="A69" s="30"/>
      <x:c r="B69" s="30"/>
      <x:c r="C69" s="30"/>
      <x:c r="D69" s="30"/>
      <x:c r="E69" s="30"/>
      <x:c r="F69" s="30"/>
      <x:c r="G69" s="30"/>
      <x:c r="H69" s="30"/>
    </x:row>
    <x:row r="70" ht="28" customHeight="1">
      <x:c r="A70" s="30"/>
      <x:c r="B70" s="30"/>
      <x:c r="C70" s="30"/>
      <x:c r="D70" s="30"/>
      <x:c r="E70" s="30"/>
      <x:c r="F70" s="30"/>
      <x:c r="G70" s="30"/>
      <x:c r="H70" s="30"/>
    </x:row>
    <x:row r="71" ht="28" customHeight="1">
      <x:c r="A71" s="30"/>
      <x:c r="B71" s="30"/>
      <x:c r="C71" s="30"/>
      <x:c r="D71" s="30"/>
      <x:c r="E71" s="30"/>
      <x:c r="F71" s="30"/>
      <x:c r="G71" s="30"/>
      <x:c r="H71" s="30"/>
    </x:row>
    <x:row r="72" ht="28" customHeight="1">
      <x:c r="A72" s="30"/>
      <x:c r="B72" s="30"/>
      <x:c r="C72" s="30"/>
      <x:c r="D72" s="30"/>
      <x:c r="E72" s="30"/>
      <x:c r="F72" s="30"/>
      <x:c r="G72" s="30"/>
      <x:c r="H72" s="30"/>
    </x:row>
    <x:row r="73" ht="28" customHeight="1">
      <x:c r="A73" s="30"/>
      <x:c r="B73" s="30"/>
      <x:c r="C73" s="30"/>
      <x:c r="D73" s="30"/>
      <x:c r="E73" s="30"/>
      <x:c r="F73" s="30"/>
      <x:c r="G73" s="30"/>
      <x:c r="H73" s="30"/>
    </x:row>
    <x:row r="74" ht="28" customHeight="1">
      <x:c r="A74" s="30"/>
      <x:c r="B74" s="30"/>
      <x:c r="C74" s="30"/>
      <x:c r="D74" s="30"/>
      <x:c r="E74" s="30"/>
      <x:c r="F74" s="30"/>
      <x:c r="G74" s="30"/>
      <x:c r="H74" s="30"/>
    </x:row>
    <x:row r="75" ht="28" customHeight="1">
      <x:c r="A75" s="30"/>
      <x:c r="B75" s="30"/>
      <x:c r="C75" s="30"/>
      <x:c r="D75" s="30"/>
      <x:c r="E75" s="30"/>
      <x:c r="F75" s="30"/>
      <x:c r="G75" s="30"/>
      <x:c r="H75" s="30"/>
    </x:row>
    <x:row r="76" ht="28" customHeight="1">
      <x:c r="A76" s="30"/>
      <x:c r="B76" s="30"/>
      <x:c r="C76" s="30"/>
      <x:c r="D76" s="30"/>
      <x:c r="E76" s="30"/>
      <x:c r="F76" s="30"/>
      <x:c r="G76" s="30"/>
      <x:c r="H76" s="30"/>
    </x:row>
    <x:row r="77" ht="28" customHeight="1">
      <x:c r="A77" s="30"/>
      <x:c r="B77" s="30"/>
      <x:c r="C77" s="30"/>
      <x:c r="D77" s="30"/>
      <x:c r="E77" s="30"/>
      <x:c r="F77" s="30"/>
      <x:c r="G77" s="30"/>
      <x:c r="H77" s="30"/>
    </x:row>
    <x:row r="78" ht="28" customHeight="1">
      <x:c r="A78" s="30"/>
      <x:c r="B78" s="30"/>
      <x:c r="C78" s="30"/>
      <x:c r="D78" s="30"/>
      <x:c r="E78" s="30"/>
      <x:c r="F78" s="30"/>
      <x:c r="G78" s="30"/>
      <x:c r="H78" s="30"/>
    </x:row>
    <x:row r="79" ht="28" customHeight="1">
      <x:c r="A79" s="30"/>
      <x:c r="B79" s="30"/>
      <x:c r="C79" s="30"/>
      <x:c r="D79" s="30"/>
      <x:c r="E79" s="30"/>
      <x:c r="F79" s="30"/>
      <x:c r="G79" s="30"/>
      <x:c r="H79" s="30"/>
    </x:row>
    <x:row r="80" ht="28" customHeight="1">
      <x:c r="A80" s="30"/>
      <x:c r="B80" s="30"/>
      <x:c r="C80" s="30"/>
      <x:c r="D80" s="30"/>
      <x:c r="E80" s="30"/>
      <x:c r="F80" s="30"/>
      <x:c r="G80" s="30"/>
      <x:c r="H80" s="30"/>
    </x:row>
    <x:row r="81" ht="28" customHeight="1">
      <x:c r="A81" s="30"/>
      <x:c r="B81" s="30"/>
      <x:c r="C81" s="30"/>
      <x:c r="D81" s="30"/>
      <x:c r="E81" s="30"/>
      <x:c r="F81" s="30"/>
      <x:c r="G81" s="30"/>
      <x:c r="H81" s="30"/>
    </x:row>
    <x:row r="82" ht="28" customHeight="1">
      <x:c r="A82" s="30"/>
      <x:c r="B82" s="30"/>
      <x:c r="C82" s="30"/>
      <x:c r="D82" s="30"/>
      <x:c r="E82" s="30"/>
      <x:c r="F82" s="30"/>
      <x:c r="G82" s="30"/>
      <x:c r="H82" s="30"/>
    </x:row>
    <x:row r="83" ht="28" customHeight="1">
      <x:c r="A83" s="30"/>
      <x:c r="B83" s="30"/>
      <x:c r="C83" s="30"/>
      <x:c r="D83" s="30"/>
      <x:c r="E83" s="30"/>
      <x:c r="F83" s="30"/>
      <x:c r="G83" s="30"/>
      <x:c r="H83" s="30"/>
    </x:row>
    <x:row r="84" ht="28" customHeight="1">
      <x:c r="A84" s="30"/>
      <x:c r="B84" s="30"/>
      <x:c r="C84" s="30"/>
      <x:c r="D84" s="30"/>
      <x:c r="E84" s="30"/>
      <x:c r="F84" s="30"/>
      <x:c r="G84" s="30"/>
      <x:c r="H84" s="30"/>
    </x:row>
    <x:row r="85" ht="28" customHeight="1">
      <x:c r="A85" s="30"/>
      <x:c r="B85" s="30"/>
      <x:c r="C85" s="30"/>
      <x:c r="D85" s="30"/>
      <x:c r="E85" s="30"/>
      <x:c r="F85" s="30"/>
      <x:c r="G85" s="30"/>
      <x:c r="H85" s="30"/>
    </x:row>
    <x:row r="86" ht="28" customHeight="1">
      <x:c r="A86" s="30"/>
      <x:c r="B86" s="30"/>
      <x:c r="C86" s="30"/>
      <x:c r="D86" s="30"/>
      <x:c r="E86" s="30"/>
      <x:c r="F86" s="30"/>
      <x:c r="G86" s="30"/>
      <x:c r="H86" s="30"/>
    </x:row>
    <x:row r="87" ht="28" customHeight="1">
      <x:c r="A87" s="30"/>
      <x:c r="B87" s="30"/>
      <x:c r="C87" s="30"/>
      <x:c r="D87" s="30"/>
      <x:c r="E87" s="30"/>
      <x:c r="F87" s="30"/>
      <x:c r="G87" s="30"/>
      <x:c r="H87" s="30"/>
    </x:row>
    <x:row r="88" ht="28" customHeight="1">
      <x:c r="A88" s="30"/>
      <x:c r="B88" s="30"/>
      <x:c r="C88" s="30"/>
      <x:c r="D88" s="30"/>
      <x:c r="E88" s="30"/>
      <x:c r="F88" s="30"/>
      <x:c r="G88" s="30"/>
      <x:c r="H88" s="30"/>
    </x:row>
    <x:row r="89" ht="28" customHeight="1">
      <x:c r="A89" s="30"/>
      <x:c r="B89" s="30"/>
      <x:c r="C89" s="30"/>
      <x:c r="D89" s="30"/>
      <x:c r="E89" s="30"/>
      <x:c r="F89" s="30"/>
      <x:c r="G89" s="30"/>
      <x:c r="H89" s="30"/>
    </x:row>
    <x:row r="90" ht="28" customHeight="1">
      <x:c r="A90" s="30"/>
      <x:c r="B90" s="30"/>
      <x:c r="C90" s="30"/>
      <x:c r="D90" s="30"/>
      <x:c r="E90" s="30"/>
      <x:c r="F90" s="30"/>
      <x:c r="G90" s="30"/>
      <x:c r="H90" s="30"/>
    </x:row>
  </x:sheetData>
  <x:pageMargins left="0.7" right="0.7" top="0.75" bottom="0.75" header="0.3" footer="0.3"/>
</x:worksheet>
</file>